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9200" windowHeight="11640"/>
  </bookViews>
  <sheets>
    <sheet name=" 1-3 " sheetId="2" r:id="rId1"/>
    <sheet name="3-7" sheetId="3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8" i="3"/>
  <c r="N118"/>
  <c r="M118"/>
  <c r="L118"/>
  <c r="K118"/>
  <c r="J118"/>
  <c r="I118"/>
  <c r="H118"/>
  <c r="G118"/>
  <c r="F118"/>
  <c r="E118"/>
  <c r="D118"/>
  <c r="O68"/>
  <c r="N68"/>
  <c r="M68"/>
  <c r="L68"/>
  <c r="K68"/>
  <c r="J68"/>
  <c r="I68"/>
  <c r="H68"/>
  <c r="G68"/>
  <c r="F68"/>
  <c r="E68"/>
  <c r="D68"/>
  <c r="O262" l="1"/>
  <c r="N262"/>
  <c r="M262"/>
  <c r="L262"/>
  <c r="K262"/>
  <c r="J262"/>
  <c r="I262"/>
  <c r="H262"/>
  <c r="G262"/>
  <c r="F262"/>
  <c r="E262"/>
  <c r="D262"/>
  <c r="C262"/>
  <c r="O258"/>
  <c r="N258"/>
  <c r="M258"/>
  <c r="L258"/>
  <c r="K258"/>
  <c r="J258"/>
  <c r="I258"/>
  <c r="H258"/>
  <c r="G258"/>
  <c r="F258"/>
  <c r="E258"/>
  <c r="D258"/>
  <c r="O249"/>
  <c r="N249"/>
  <c r="M249"/>
  <c r="L249"/>
  <c r="K249"/>
  <c r="J249"/>
  <c r="I249"/>
  <c r="H249"/>
  <c r="G249"/>
  <c r="F249"/>
  <c r="E249"/>
  <c r="D249"/>
  <c r="O246"/>
  <c r="N246"/>
  <c r="M246"/>
  <c r="L246"/>
  <c r="K246"/>
  <c r="J246"/>
  <c r="I246"/>
  <c r="H246"/>
  <c r="G246"/>
  <c r="F246"/>
  <c r="E246"/>
  <c r="D246"/>
  <c r="C246"/>
  <c r="O236"/>
  <c r="N236"/>
  <c r="M236"/>
  <c r="L236"/>
  <c r="K236"/>
  <c r="J236"/>
  <c r="I236"/>
  <c r="H236"/>
  <c r="G236"/>
  <c r="F236"/>
  <c r="E236"/>
  <c r="D236"/>
  <c r="O232"/>
  <c r="N232"/>
  <c r="M232"/>
  <c r="L232"/>
  <c r="K232"/>
  <c r="J232"/>
  <c r="I232"/>
  <c r="H232"/>
  <c r="G232"/>
  <c r="F232"/>
  <c r="E232"/>
  <c r="D232"/>
  <c r="C237"/>
  <c r="O223"/>
  <c r="N223"/>
  <c r="M223"/>
  <c r="L223"/>
  <c r="K223"/>
  <c r="J223"/>
  <c r="I223"/>
  <c r="H223"/>
  <c r="G223"/>
  <c r="F223"/>
  <c r="E223"/>
  <c r="D223"/>
  <c r="O220"/>
  <c r="N220"/>
  <c r="M220"/>
  <c r="L220"/>
  <c r="K220"/>
  <c r="J220"/>
  <c r="I220"/>
  <c r="H220"/>
  <c r="G220"/>
  <c r="F220"/>
  <c r="E220"/>
  <c r="D220"/>
  <c r="O209"/>
  <c r="N209"/>
  <c r="M209"/>
  <c r="L209"/>
  <c r="K209"/>
  <c r="J209"/>
  <c r="I209"/>
  <c r="H209"/>
  <c r="G209"/>
  <c r="F209"/>
  <c r="E209"/>
  <c r="D209"/>
  <c r="O205"/>
  <c r="N205"/>
  <c r="M205"/>
  <c r="L205"/>
  <c r="K205"/>
  <c r="J205"/>
  <c r="I205"/>
  <c r="H205"/>
  <c r="G205"/>
  <c r="F205"/>
  <c r="E205"/>
  <c r="D205"/>
  <c r="C210"/>
  <c r="O197"/>
  <c r="N197"/>
  <c r="M197"/>
  <c r="L197"/>
  <c r="K197"/>
  <c r="J197"/>
  <c r="I197"/>
  <c r="H197"/>
  <c r="G197"/>
  <c r="F197"/>
  <c r="E197"/>
  <c r="D197"/>
  <c r="O194"/>
  <c r="N194"/>
  <c r="M194"/>
  <c r="L194"/>
  <c r="K194"/>
  <c r="J194"/>
  <c r="I194"/>
  <c r="H194"/>
  <c r="G194"/>
  <c r="F194"/>
  <c r="E194"/>
  <c r="D194"/>
  <c r="O185"/>
  <c r="N185"/>
  <c r="M185"/>
  <c r="L185"/>
  <c r="K185"/>
  <c r="J185"/>
  <c r="I185"/>
  <c r="H185"/>
  <c r="G185"/>
  <c r="F185"/>
  <c r="E185"/>
  <c r="D185"/>
  <c r="C185"/>
  <c r="C186" s="1"/>
  <c r="O180"/>
  <c r="N180"/>
  <c r="M180"/>
  <c r="L180"/>
  <c r="K180"/>
  <c r="J180"/>
  <c r="I180"/>
  <c r="H180"/>
  <c r="G180"/>
  <c r="F180"/>
  <c r="E180"/>
  <c r="D180"/>
  <c r="O170"/>
  <c r="N170"/>
  <c r="M170"/>
  <c r="L170"/>
  <c r="K170"/>
  <c r="J170"/>
  <c r="I170"/>
  <c r="H170"/>
  <c r="G170"/>
  <c r="F170"/>
  <c r="E170"/>
  <c r="D170"/>
  <c r="O167"/>
  <c r="N167"/>
  <c r="M167"/>
  <c r="L167"/>
  <c r="K167"/>
  <c r="J167"/>
  <c r="I167"/>
  <c r="H167"/>
  <c r="G167"/>
  <c r="F167"/>
  <c r="E167"/>
  <c r="D167"/>
  <c r="O157"/>
  <c r="N157"/>
  <c r="M157"/>
  <c r="L157"/>
  <c r="K157"/>
  <c r="J157"/>
  <c r="I157"/>
  <c r="H157"/>
  <c r="G157"/>
  <c r="F157"/>
  <c r="E157"/>
  <c r="D157"/>
  <c r="O153"/>
  <c r="N153"/>
  <c r="M153"/>
  <c r="L153"/>
  <c r="K153"/>
  <c r="J153"/>
  <c r="I153"/>
  <c r="H153"/>
  <c r="G153"/>
  <c r="F153"/>
  <c r="E153"/>
  <c r="D153"/>
  <c r="C158"/>
  <c r="O143"/>
  <c r="N143"/>
  <c r="M143"/>
  <c r="L143"/>
  <c r="K143"/>
  <c r="J143"/>
  <c r="I143"/>
  <c r="H143"/>
  <c r="G143"/>
  <c r="F143"/>
  <c r="E143"/>
  <c r="D143"/>
  <c r="O140"/>
  <c r="N140"/>
  <c r="M140"/>
  <c r="L140"/>
  <c r="K140"/>
  <c r="J140"/>
  <c r="I140"/>
  <c r="H140"/>
  <c r="G140"/>
  <c r="F140"/>
  <c r="E140"/>
  <c r="D140"/>
  <c r="O131"/>
  <c r="N131"/>
  <c r="M131"/>
  <c r="L131"/>
  <c r="K131"/>
  <c r="J131"/>
  <c r="I131"/>
  <c r="H131"/>
  <c r="G131"/>
  <c r="F131"/>
  <c r="E131"/>
  <c r="D131"/>
  <c r="C131"/>
  <c r="O127"/>
  <c r="N127"/>
  <c r="M127"/>
  <c r="L127"/>
  <c r="K127"/>
  <c r="J127"/>
  <c r="I127"/>
  <c r="H127"/>
  <c r="G127"/>
  <c r="F127"/>
  <c r="E127"/>
  <c r="D127"/>
  <c r="O115"/>
  <c r="N115"/>
  <c r="M115"/>
  <c r="L115"/>
  <c r="K115"/>
  <c r="J115"/>
  <c r="I115"/>
  <c r="H115"/>
  <c r="G115"/>
  <c r="F115"/>
  <c r="E115"/>
  <c r="D115"/>
  <c r="O106"/>
  <c r="N106"/>
  <c r="M106"/>
  <c r="L106"/>
  <c r="K106"/>
  <c r="J106"/>
  <c r="I106"/>
  <c r="H106"/>
  <c r="G106"/>
  <c r="F106"/>
  <c r="E106"/>
  <c r="D106"/>
  <c r="O102"/>
  <c r="N102"/>
  <c r="M102"/>
  <c r="L102"/>
  <c r="K102"/>
  <c r="J102"/>
  <c r="I102"/>
  <c r="H102"/>
  <c r="G102"/>
  <c r="F102"/>
  <c r="E102"/>
  <c r="D102"/>
  <c r="C107"/>
  <c r="O93"/>
  <c r="N93"/>
  <c r="M93"/>
  <c r="L93"/>
  <c r="K93"/>
  <c r="J93"/>
  <c r="I93"/>
  <c r="H93"/>
  <c r="G93"/>
  <c r="F93"/>
  <c r="E93"/>
  <c r="D93"/>
  <c r="O90"/>
  <c r="N90"/>
  <c r="M90"/>
  <c r="L90"/>
  <c r="K90"/>
  <c r="J90"/>
  <c r="I90"/>
  <c r="H90"/>
  <c r="G90"/>
  <c r="F90"/>
  <c r="E90"/>
  <c r="D90"/>
  <c r="C82"/>
  <c r="O81"/>
  <c r="N81"/>
  <c r="M81"/>
  <c r="L81"/>
  <c r="K81"/>
  <c r="J81"/>
  <c r="I81"/>
  <c r="H81"/>
  <c r="G81"/>
  <c r="F81"/>
  <c r="E81"/>
  <c r="D81"/>
  <c r="O77"/>
  <c r="N77"/>
  <c r="M77"/>
  <c r="L77"/>
  <c r="K77"/>
  <c r="J77"/>
  <c r="I77"/>
  <c r="H77"/>
  <c r="G77"/>
  <c r="F77"/>
  <c r="E77"/>
  <c r="D77"/>
  <c r="O65"/>
  <c r="N65"/>
  <c r="M65"/>
  <c r="L65"/>
  <c r="K65"/>
  <c r="J65"/>
  <c r="I65"/>
  <c r="H65"/>
  <c r="G65"/>
  <c r="F65"/>
  <c r="E65"/>
  <c r="D65"/>
  <c r="O54"/>
  <c r="N54"/>
  <c r="M54"/>
  <c r="L54"/>
  <c r="K54"/>
  <c r="J54"/>
  <c r="I54"/>
  <c r="H54"/>
  <c r="G54"/>
  <c r="F54"/>
  <c r="E54"/>
  <c r="D54"/>
  <c r="O50"/>
  <c r="N50"/>
  <c r="M50"/>
  <c r="L50"/>
  <c r="K50"/>
  <c r="J50"/>
  <c r="I50"/>
  <c r="H50"/>
  <c r="G50"/>
  <c r="F50"/>
  <c r="E50"/>
  <c r="D50"/>
  <c r="O40"/>
  <c r="N40"/>
  <c r="M40"/>
  <c r="L40"/>
  <c r="K40"/>
  <c r="J40"/>
  <c r="I40"/>
  <c r="H40"/>
  <c r="G40"/>
  <c r="F40"/>
  <c r="E40"/>
  <c r="D40"/>
  <c r="O37"/>
  <c r="N37"/>
  <c r="M37"/>
  <c r="L37"/>
  <c r="K37"/>
  <c r="J37"/>
  <c r="I37"/>
  <c r="H37"/>
  <c r="G37"/>
  <c r="F37"/>
  <c r="E37"/>
  <c r="D37"/>
  <c r="O27"/>
  <c r="N27"/>
  <c r="M27"/>
  <c r="L27"/>
  <c r="K27"/>
  <c r="J27"/>
  <c r="I27"/>
  <c r="H27"/>
  <c r="G27"/>
  <c r="F27"/>
  <c r="E27"/>
  <c r="D27"/>
  <c r="C27"/>
  <c r="C28" s="1"/>
  <c r="O23"/>
  <c r="N23"/>
  <c r="M23"/>
  <c r="L23"/>
  <c r="K23"/>
  <c r="J23"/>
  <c r="I23"/>
  <c r="H23"/>
  <c r="G23"/>
  <c r="F23"/>
  <c r="E23"/>
  <c r="D23"/>
  <c r="O14"/>
  <c r="N14"/>
  <c r="M14"/>
  <c r="L14"/>
  <c r="K14"/>
  <c r="J14"/>
  <c r="I14"/>
  <c r="H14"/>
  <c r="G14"/>
  <c r="F14"/>
  <c r="E14"/>
  <c r="D14"/>
  <c r="O11"/>
  <c r="N11"/>
  <c r="M11"/>
  <c r="L11"/>
  <c r="K11"/>
  <c r="J11"/>
  <c r="I11"/>
  <c r="H11"/>
  <c r="G11"/>
  <c r="F11"/>
  <c r="E11"/>
  <c r="D11"/>
  <c r="E237" l="1"/>
  <c r="G237"/>
  <c r="I237"/>
  <c r="D263"/>
  <c r="F263"/>
  <c r="H263"/>
  <c r="J263"/>
  <c r="L263"/>
  <c r="N263"/>
  <c r="C263"/>
  <c r="E263"/>
  <c r="G263"/>
  <c r="I263"/>
  <c r="K263"/>
  <c r="M263"/>
  <c r="O263"/>
  <c r="E210"/>
  <c r="G210"/>
  <c r="I210"/>
  <c r="K210"/>
  <c r="M210"/>
  <c r="O210"/>
  <c r="E186"/>
  <c r="G186"/>
  <c r="I186"/>
  <c r="K186"/>
  <c r="M186"/>
  <c r="O186"/>
  <c r="D158"/>
  <c r="L158"/>
  <c r="H158"/>
  <c r="F158"/>
  <c r="J158"/>
  <c r="N158"/>
  <c r="D132"/>
  <c r="F132"/>
  <c r="C132"/>
  <c r="H132"/>
  <c r="J132"/>
  <c r="L132"/>
  <c r="N132"/>
  <c r="E107"/>
  <c r="G107"/>
  <c r="I107"/>
  <c r="K107"/>
  <c r="M107"/>
  <c r="O107"/>
  <c r="O82"/>
  <c r="E82"/>
  <c r="G82"/>
  <c r="I82"/>
  <c r="K82"/>
  <c r="M82"/>
  <c r="C55"/>
  <c r="E55"/>
  <c r="G55"/>
  <c r="I55"/>
  <c r="K55"/>
  <c r="M55"/>
  <c r="O55"/>
  <c r="H28"/>
  <c r="L28"/>
  <c r="D28"/>
  <c r="E28"/>
  <c r="G28"/>
  <c r="I28"/>
  <c r="K28"/>
  <c r="M28"/>
  <c r="O28"/>
  <c r="J28"/>
  <c r="N28"/>
  <c r="F28"/>
  <c r="F55"/>
  <c r="J55"/>
  <c r="N55"/>
  <c r="F82"/>
  <c r="J82"/>
  <c r="N82"/>
  <c r="F107"/>
  <c r="J107"/>
  <c r="E132"/>
  <c r="G132"/>
  <c r="I132"/>
  <c r="K132"/>
  <c r="M132"/>
  <c r="O132"/>
  <c r="D186"/>
  <c r="F186"/>
  <c r="H186"/>
  <c r="J186"/>
  <c r="L186"/>
  <c r="N186"/>
  <c r="K237"/>
  <c r="M237"/>
  <c r="O237"/>
  <c r="D237"/>
  <c r="F237"/>
  <c r="H237"/>
  <c r="J237"/>
  <c r="L237"/>
  <c r="N237"/>
  <c r="D55"/>
  <c r="H55"/>
  <c r="L55"/>
  <c r="D82"/>
  <c r="H82"/>
  <c r="L82"/>
  <c r="D107"/>
  <c r="H107"/>
  <c r="L107"/>
  <c r="N107"/>
  <c r="E158"/>
  <c r="G158"/>
  <c r="I158"/>
  <c r="K158"/>
  <c r="M158"/>
  <c r="O158"/>
  <c r="D210"/>
  <c r="F210"/>
  <c r="H210"/>
  <c r="J210"/>
  <c r="L210"/>
  <c r="N210"/>
  <c r="C263" i="2"/>
  <c r="C264" s="1"/>
  <c r="D263"/>
  <c r="E263"/>
  <c r="F263"/>
  <c r="G263"/>
  <c r="H263"/>
  <c r="I263"/>
  <c r="J263"/>
  <c r="K263"/>
  <c r="L263"/>
  <c r="M263"/>
  <c r="N263"/>
  <c r="O263"/>
  <c r="D259"/>
  <c r="E259"/>
  <c r="F259"/>
  <c r="G259"/>
  <c r="H259"/>
  <c r="I259"/>
  <c r="J259"/>
  <c r="K259"/>
  <c r="L259"/>
  <c r="M259"/>
  <c r="N259"/>
  <c r="O259"/>
  <c r="O250"/>
  <c r="N250"/>
  <c r="M250"/>
  <c r="L250"/>
  <c r="K250"/>
  <c r="J250"/>
  <c r="I250"/>
  <c r="H250"/>
  <c r="G250"/>
  <c r="F250"/>
  <c r="E250"/>
  <c r="D250"/>
  <c r="C247"/>
  <c r="D247"/>
  <c r="E247"/>
  <c r="F247"/>
  <c r="G247"/>
  <c r="H247"/>
  <c r="I247"/>
  <c r="J247"/>
  <c r="K247"/>
  <c r="L247"/>
  <c r="M247"/>
  <c r="N247"/>
  <c r="O247"/>
  <c r="O237"/>
  <c r="N237"/>
  <c r="M237"/>
  <c r="L237"/>
  <c r="K237"/>
  <c r="J237"/>
  <c r="I237"/>
  <c r="H237"/>
  <c r="G237"/>
  <c r="F237"/>
  <c r="E237"/>
  <c r="D237"/>
  <c r="C238"/>
  <c r="D233"/>
  <c r="E233"/>
  <c r="F233"/>
  <c r="G233"/>
  <c r="H233"/>
  <c r="I233"/>
  <c r="J233"/>
  <c r="K233"/>
  <c r="L233"/>
  <c r="M233"/>
  <c r="N233"/>
  <c r="O233"/>
  <c r="O224"/>
  <c r="N224"/>
  <c r="M224"/>
  <c r="L224"/>
  <c r="K224"/>
  <c r="J224"/>
  <c r="I224"/>
  <c r="H224"/>
  <c r="G224"/>
  <c r="F224"/>
  <c r="E224"/>
  <c r="D224"/>
  <c r="O221"/>
  <c r="N221"/>
  <c r="M221"/>
  <c r="L221"/>
  <c r="K221"/>
  <c r="J221"/>
  <c r="I221"/>
  <c r="H221"/>
  <c r="G221"/>
  <c r="F221"/>
  <c r="E221"/>
  <c r="D221"/>
  <c r="C211"/>
  <c r="D194"/>
  <c r="E194"/>
  <c r="F194"/>
  <c r="G194"/>
  <c r="H194"/>
  <c r="I194"/>
  <c r="J194"/>
  <c r="K194"/>
  <c r="L194"/>
  <c r="M194"/>
  <c r="N194"/>
  <c r="O194"/>
  <c r="O210"/>
  <c r="N210"/>
  <c r="M210"/>
  <c r="L210"/>
  <c r="K210"/>
  <c r="J210"/>
  <c r="I210"/>
  <c r="H210"/>
  <c r="G210"/>
  <c r="F210"/>
  <c r="E210"/>
  <c r="D210"/>
  <c r="D206"/>
  <c r="E206"/>
  <c r="F206"/>
  <c r="G206"/>
  <c r="H206"/>
  <c r="I206"/>
  <c r="J206"/>
  <c r="K206"/>
  <c r="L206"/>
  <c r="M206"/>
  <c r="N206"/>
  <c r="O206"/>
  <c r="O197"/>
  <c r="N197"/>
  <c r="M197"/>
  <c r="L197"/>
  <c r="K197"/>
  <c r="J197"/>
  <c r="I197"/>
  <c r="H197"/>
  <c r="G197"/>
  <c r="F197"/>
  <c r="E197"/>
  <c r="D197"/>
  <c r="C185"/>
  <c r="D185"/>
  <c r="E185"/>
  <c r="F185"/>
  <c r="G185"/>
  <c r="H185"/>
  <c r="I185"/>
  <c r="J185"/>
  <c r="K185"/>
  <c r="L185"/>
  <c r="M185"/>
  <c r="N185"/>
  <c r="O185"/>
  <c r="D180"/>
  <c r="E180"/>
  <c r="F180"/>
  <c r="G180"/>
  <c r="H180"/>
  <c r="I180"/>
  <c r="J180"/>
  <c r="K180"/>
  <c r="L180"/>
  <c r="M180"/>
  <c r="N180"/>
  <c r="O180"/>
  <c r="O170"/>
  <c r="N170"/>
  <c r="M170"/>
  <c r="L170"/>
  <c r="K170"/>
  <c r="J170"/>
  <c r="I170"/>
  <c r="H170"/>
  <c r="G170"/>
  <c r="F170"/>
  <c r="E170"/>
  <c r="D170"/>
  <c r="D167"/>
  <c r="E167"/>
  <c r="F167"/>
  <c r="G167"/>
  <c r="H167"/>
  <c r="I167"/>
  <c r="J167"/>
  <c r="K167"/>
  <c r="L167"/>
  <c r="M167"/>
  <c r="N167"/>
  <c r="O167"/>
  <c r="D157"/>
  <c r="E157"/>
  <c r="F157"/>
  <c r="G157"/>
  <c r="H157"/>
  <c r="I157"/>
  <c r="J157"/>
  <c r="K157"/>
  <c r="L157"/>
  <c r="M157"/>
  <c r="N157"/>
  <c r="O157"/>
  <c r="C158"/>
  <c r="D153"/>
  <c r="E153"/>
  <c r="F153"/>
  <c r="G153"/>
  <c r="H153"/>
  <c r="I153"/>
  <c r="J153"/>
  <c r="K153"/>
  <c r="L153"/>
  <c r="M153"/>
  <c r="N153"/>
  <c r="O153"/>
  <c r="O143"/>
  <c r="N143"/>
  <c r="M143"/>
  <c r="L143"/>
  <c r="K143"/>
  <c r="J143"/>
  <c r="I143"/>
  <c r="H143"/>
  <c r="G143"/>
  <c r="F143"/>
  <c r="E143"/>
  <c r="D143"/>
  <c r="D140"/>
  <c r="E140"/>
  <c r="F140"/>
  <c r="G140"/>
  <c r="H140"/>
  <c r="I140"/>
  <c r="J140"/>
  <c r="K140"/>
  <c r="L140"/>
  <c r="M140"/>
  <c r="N140"/>
  <c r="O140"/>
  <c r="C131"/>
  <c r="D131"/>
  <c r="E131"/>
  <c r="F131"/>
  <c r="G131"/>
  <c r="H131"/>
  <c r="I131"/>
  <c r="J131"/>
  <c r="K131"/>
  <c r="L131"/>
  <c r="M131"/>
  <c r="N131"/>
  <c r="O131"/>
  <c r="D127"/>
  <c r="E127"/>
  <c r="F127"/>
  <c r="G127"/>
  <c r="H127"/>
  <c r="I127"/>
  <c r="J127"/>
  <c r="K127"/>
  <c r="L127"/>
  <c r="M127"/>
  <c r="N127"/>
  <c r="O127"/>
  <c r="O118"/>
  <c r="N118"/>
  <c r="M118"/>
  <c r="L118"/>
  <c r="K118"/>
  <c r="J118"/>
  <c r="I118"/>
  <c r="H118"/>
  <c r="G118"/>
  <c r="F118"/>
  <c r="E118"/>
  <c r="D118"/>
  <c r="D115"/>
  <c r="E115"/>
  <c r="F115"/>
  <c r="G115"/>
  <c r="G132" s="1"/>
  <c r="H115"/>
  <c r="I115"/>
  <c r="J115"/>
  <c r="K115"/>
  <c r="K132" s="1"/>
  <c r="L115"/>
  <c r="M115"/>
  <c r="N115"/>
  <c r="O115"/>
  <c r="O132" s="1"/>
  <c r="D106"/>
  <c r="E106"/>
  <c r="F106"/>
  <c r="G106"/>
  <c r="H106"/>
  <c r="I106"/>
  <c r="J106"/>
  <c r="K106"/>
  <c r="L106"/>
  <c r="M106"/>
  <c r="N106"/>
  <c r="O106"/>
  <c r="D102"/>
  <c r="E102"/>
  <c r="F102"/>
  <c r="G102"/>
  <c r="H102"/>
  <c r="I102"/>
  <c r="J102"/>
  <c r="K102"/>
  <c r="L102"/>
  <c r="M102"/>
  <c r="N102"/>
  <c r="O102"/>
  <c r="O93"/>
  <c r="N93"/>
  <c r="M93"/>
  <c r="L93"/>
  <c r="K93"/>
  <c r="J93"/>
  <c r="I93"/>
  <c r="H93"/>
  <c r="G93"/>
  <c r="F93"/>
  <c r="E93"/>
  <c r="D93"/>
  <c r="C107"/>
  <c r="D90"/>
  <c r="E90"/>
  <c r="F90"/>
  <c r="F107" s="1"/>
  <c r="G90"/>
  <c r="H90"/>
  <c r="I90"/>
  <c r="J90"/>
  <c r="J107" s="1"/>
  <c r="K90"/>
  <c r="L90"/>
  <c r="M90"/>
  <c r="N90"/>
  <c r="N107" s="1"/>
  <c r="O90"/>
  <c r="D81"/>
  <c r="E81"/>
  <c r="F81"/>
  <c r="G81"/>
  <c r="H81"/>
  <c r="I81"/>
  <c r="J81"/>
  <c r="K81"/>
  <c r="L81"/>
  <c r="M81"/>
  <c r="N81"/>
  <c r="O81"/>
  <c r="C82"/>
  <c r="D77"/>
  <c r="E77"/>
  <c r="F77"/>
  <c r="G77"/>
  <c r="H77"/>
  <c r="I77"/>
  <c r="J77"/>
  <c r="K77"/>
  <c r="L77"/>
  <c r="M77"/>
  <c r="N77"/>
  <c r="O77"/>
  <c r="O68"/>
  <c r="N68"/>
  <c r="M68"/>
  <c r="L68"/>
  <c r="K68"/>
  <c r="J68"/>
  <c r="I68"/>
  <c r="H68"/>
  <c r="G68"/>
  <c r="F68"/>
  <c r="E68"/>
  <c r="D68"/>
  <c r="D65"/>
  <c r="E65"/>
  <c r="F65"/>
  <c r="G65"/>
  <c r="H65"/>
  <c r="I65"/>
  <c r="J65"/>
  <c r="K65"/>
  <c r="L65"/>
  <c r="M65"/>
  <c r="N65"/>
  <c r="O65"/>
  <c r="D54"/>
  <c r="E54"/>
  <c r="F54"/>
  <c r="G54"/>
  <c r="H54"/>
  <c r="I54"/>
  <c r="J54"/>
  <c r="K54"/>
  <c r="L54"/>
  <c r="M54"/>
  <c r="N54"/>
  <c r="O54"/>
  <c r="C55"/>
  <c r="D50"/>
  <c r="E50"/>
  <c r="E55" s="1"/>
  <c r="F50"/>
  <c r="G50"/>
  <c r="H50"/>
  <c r="I50"/>
  <c r="J50"/>
  <c r="K50"/>
  <c r="K55" s="1"/>
  <c r="L50"/>
  <c r="M50"/>
  <c r="N50"/>
  <c r="O50"/>
  <c r="D40"/>
  <c r="E40"/>
  <c r="F40"/>
  <c r="G40"/>
  <c r="H40"/>
  <c r="I40"/>
  <c r="J40"/>
  <c r="K40"/>
  <c r="L40"/>
  <c r="M40"/>
  <c r="N40"/>
  <c r="O40"/>
  <c r="C37"/>
  <c r="D37"/>
  <c r="E37"/>
  <c r="F37"/>
  <c r="G37"/>
  <c r="H37"/>
  <c r="I37"/>
  <c r="J37"/>
  <c r="K37"/>
  <c r="L37"/>
  <c r="M37"/>
  <c r="N37"/>
  <c r="O37"/>
  <c r="D27"/>
  <c r="E27"/>
  <c r="F27"/>
  <c r="G27"/>
  <c r="H27"/>
  <c r="I27"/>
  <c r="I28" s="1"/>
  <c r="J27"/>
  <c r="K27"/>
  <c r="L27"/>
  <c r="M27"/>
  <c r="N27"/>
  <c r="O27"/>
  <c r="C27"/>
  <c r="D23"/>
  <c r="E23"/>
  <c r="F23"/>
  <c r="G23"/>
  <c r="H23"/>
  <c r="I23"/>
  <c r="J23"/>
  <c r="K23"/>
  <c r="L23"/>
  <c r="M23"/>
  <c r="N23"/>
  <c r="O23"/>
  <c r="D14"/>
  <c r="E14"/>
  <c r="F14"/>
  <c r="G14"/>
  <c r="H14"/>
  <c r="I14"/>
  <c r="J14"/>
  <c r="K14"/>
  <c r="L14"/>
  <c r="M14"/>
  <c r="N14"/>
  <c r="O14"/>
  <c r="D11"/>
  <c r="D28" s="1"/>
  <c r="E11"/>
  <c r="F11"/>
  <c r="F28" s="1"/>
  <c r="G11"/>
  <c r="H11"/>
  <c r="H28" s="1"/>
  <c r="I11"/>
  <c r="J11"/>
  <c r="J28" s="1"/>
  <c r="K11"/>
  <c r="L11"/>
  <c r="L28" s="1"/>
  <c r="M11"/>
  <c r="N11"/>
  <c r="N28" s="1"/>
  <c r="O11"/>
  <c r="L158" l="1"/>
  <c r="H158"/>
  <c r="D158"/>
  <c r="N158"/>
  <c r="J158"/>
  <c r="F158"/>
  <c r="L107"/>
  <c r="H107"/>
  <c r="D107"/>
  <c r="G55"/>
  <c r="O55"/>
  <c r="O28"/>
  <c r="M28"/>
  <c r="K28"/>
  <c r="G28"/>
  <c r="E28"/>
  <c r="H271" i="3"/>
  <c r="N271"/>
  <c r="F271"/>
  <c r="K271"/>
  <c r="G271"/>
  <c r="G272" s="1"/>
  <c r="O271"/>
  <c r="I271"/>
  <c r="E271"/>
  <c r="L132" i="2"/>
  <c r="C186"/>
  <c r="C132"/>
  <c r="L271" i="3"/>
  <c r="D271"/>
  <c r="J271"/>
  <c r="M271"/>
  <c r="O264" i="2"/>
  <c r="M264"/>
  <c r="K264"/>
  <c r="K272" i="3" s="1"/>
  <c r="I264" i="2"/>
  <c r="G264"/>
  <c r="E264"/>
  <c r="O272" i="3"/>
  <c r="N264" i="2"/>
  <c r="L264"/>
  <c r="J264"/>
  <c r="H264"/>
  <c r="F264"/>
  <c r="D264"/>
  <c r="N132"/>
  <c r="J132"/>
  <c r="H132"/>
  <c r="F132"/>
  <c r="D132"/>
  <c r="O82"/>
  <c r="M82"/>
  <c r="K82"/>
  <c r="I82"/>
  <c r="G82"/>
  <c r="E82"/>
  <c r="D238"/>
  <c r="F238"/>
  <c r="H238"/>
  <c r="J238"/>
  <c r="L238"/>
  <c r="N238"/>
  <c r="M55"/>
  <c r="I55"/>
  <c r="E238"/>
  <c r="G238"/>
  <c r="I238"/>
  <c r="K238"/>
  <c r="M238"/>
  <c r="O238"/>
  <c r="N186"/>
  <c r="M132"/>
  <c r="I132"/>
  <c r="E132"/>
  <c r="N82"/>
  <c r="L82"/>
  <c r="J82"/>
  <c r="H82"/>
  <c r="F82"/>
  <c r="D82"/>
  <c r="O158"/>
  <c r="M158"/>
  <c r="K158"/>
  <c r="I158"/>
  <c r="G158"/>
  <c r="E158"/>
  <c r="L186"/>
  <c r="J186"/>
  <c r="H186"/>
  <c r="F186"/>
  <c r="D186"/>
  <c r="O186"/>
  <c r="M186"/>
  <c r="K186"/>
  <c r="I186"/>
  <c r="G186"/>
  <c r="E186"/>
  <c r="O211"/>
  <c r="M211"/>
  <c r="K211"/>
  <c r="I211"/>
  <c r="G211"/>
  <c r="E211"/>
  <c r="N55"/>
  <c r="L55"/>
  <c r="J55"/>
  <c r="H55"/>
  <c r="F55"/>
  <c r="D55"/>
  <c r="O107"/>
  <c r="M107"/>
  <c r="K107"/>
  <c r="I107"/>
  <c r="G107"/>
  <c r="E107"/>
  <c r="N211"/>
  <c r="L211"/>
  <c r="J211"/>
  <c r="H211"/>
  <c r="F211"/>
  <c r="D211"/>
  <c r="C28"/>
  <c r="N272" i="3" l="1"/>
  <c r="I272"/>
  <c r="L272"/>
  <c r="E272"/>
  <c r="M272"/>
  <c r="D272"/>
  <c r="H272"/>
  <c r="N272" i="2"/>
  <c r="N273" s="1"/>
  <c r="F272" i="3"/>
  <c r="J272"/>
  <c r="E272" i="2"/>
  <c r="E273" s="1"/>
  <c r="I272"/>
  <c r="I273" s="1"/>
  <c r="M272"/>
  <c r="M273" s="1"/>
  <c r="D272"/>
  <c r="D273" s="1"/>
  <c r="H272"/>
  <c r="H273" s="1"/>
  <c r="L272"/>
  <c r="L273" s="1"/>
  <c r="F272"/>
  <c r="F273" s="1"/>
  <c r="J272"/>
  <c r="J273" s="1"/>
  <c r="G272"/>
  <c r="G273" s="1"/>
  <c r="K272"/>
  <c r="K273" s="1"/>
  <c r="O272"/>
  <c r="O273" s="1"/>
</calcChain>
</file>

<file path=xl/sharedStrings.xml><?xml version="1.0" encoding="utf-8"?>
<sst xmlns="http://schemas.openxmlformats.org/spreadsheetml/2006/main" count="694" uniqueCount="115">
  <si>
    <t>№ рецептуры</t>
  </si>
  <si>
    <t>прием пищи, наименование блюда</t>
  </si>
  <si>
    <t>масса порции</t>
  </si>
  <si>
    <t>химический состав</t>
  </si>
  <si>
    <t>энергетическая ценность (ккал)</t>
  </si>
  <si>
    <t>витамины (мг)</t>
  </si>
  <si>
    <t>минеральные вещества (мг)</t>
  </si>
  <si>
    <t xml:space="preserve">белки </t>
  </si>
  <si>
    <t>жиры</t>
  </si>
  <si>
    <t>углеводы</t>
  </si>
  <si>
    <t>B1</t>
  </si>
  <si>
    <t>C</t>
  </si>
  <si>
    <t>A</t>
  </si>
  <si>
    <t>E</t>
  </si>
  <si>
    <t>Ca</t>
  </si>
  <si>
    <t>P</t>
  </si>
  <si>
    <t>Mg</t>
  </si>
  <si>
    <t>Fe</t>
  </si>
  <si>
    <t>ДЕНЬ ПЕРВЫЙ</t>
  </si>
  <si>
    <t>Завтрак</t>
  </si>
  <si>
    <t>масло сливочное</t>
  </si>
  <si>
    <t>хлеб пшеничный</t>
  </si>
  <si>
    <t>сыр Российский</t>
  </si>
  <si>
    <t>чай с сахаром</t>
  </si>
  <si>
    <t>итого:</t>
  </si>
  <si>
    <t>биточки из мяса говядины</t>
  </si>
  <si>
    <t>20</t>
  </si>
  <si>
    <t>хлеб ржаной</t>
  </si>
  <si>
    <t>ДЕНЬ ВТОРОЙ</t>
  </si>
  <si>
    <t>итого за весь день</t>
  </si>
  <si>
    <t>омлет натуральный</t>
  </si>
  <si>
    <t>кофейный напиток с молоком</t>
  </si>
  <si>
    <t>картофель отварной</t>
  </si>
  <si>
    <t>ДЕНЬ ТРЕТИЙ</t>
  </si>
  <si>
    <t>тефтели из мяса говядины</t>
  </si>
  <si>
    <t>202/203</t>
  </si>
  <si>
    <t>макаронные изделия отварные с маслом</t>
  </si>
  <si>
    <t>компот из  сухофруктов  (С-витаминизация)</t>
  </si>
  <si>
    <t>ДЕНЬ ЧЕТВЕРТЫЙ</t>
  </si>
  <si>
    <t>какао с молоком</t>
  </si>
  <si>
    <t>ДЕНЬ ПЯТЫЙ</t>
  </si>
  <si>
    <t>ДЕНЬ ШЕСТОЙ</t>
  </si>
  <si>
    <t>ДЕНЬ СЕДЬМОЙ</t>
  </si>
  <si>
    <t>ДЕНЬ ВОСЬМОЙ</t>
  </si>
  <si>
    <t>ДЕНЬ ДЕВЯТЫЙ</t>
  </si>
  <si>
    <t>ДЕНЬ ДЕСЯТЫЙ</t>
  </si>
  <si>
    <t>ЗАВТРАК</t>
  </si>
  <si>
    <t>каша гречневая рассыпчатая</t>
  </si>
  <si>
    <t>каша пшеничная рассыпчатая</t>
  </si>
  <si>
    <t>икра кабачковая</t>
  </si>
  <si>
    <t>каша перловая рассыпчатая</t>
  </si>
  <si>
    <t>Итого</t>
  </si>
  <si>
    <t>Итого за весь период</t>
  </si>
  <si>
    <t>Среднее значение за период</t>
  </si>
  <si>
    <t>ИТОГО ПО ПРИМЕРНОМУ МЕНЮ</t>
  </si>
  <si>
    <t>СУММАРНЫЙ ОБЬЕМ БЛЮД ПО ПРИЕМАМ ПИЩИ (В ГРАММАХ)</t>
  </si>
  <si>
    <t xml:space="preserve">Возраст детей </t>
  </si>
  <si>
    <t>* можно готовить без добавления сахара, при подаче сахара можно подавать порционно (фасованный) или в сахарнице</t>
  </si>
  <si>
    <t>Пищевые вещества</t>
  </si>
  <si>
    <t>1 шт</t>
  </si>
  <si>
    <t>Фрукты свежие по сезону (яблоко)</t>
  </si>
  <si>
    <t>Хлеб целебный йодообогащенный</t>
  </si>
  <si>
    <t>Шницель из мяса говядины</t>
  </si>
  <si>
    <t>Котлеты рыбные</t>
  </si>
  <si>
    <t>150/8</t>
  </si>
  <si>
    <t>Второй завтрак</t>
  </si>
  <si>
    <t>обед</t>
  </si>
  <si>
    <t>капуста тушеная</t>
  </si>
  <si>
    <t>Борщ с фасолью и картофелем</t>
  </si>
  <si>
    <t>Кисель плодовоягодный (С-витаминизация)</t>
  </si>
  <si>
    <t>Полдник</t>
  </si>
  <si>
    <t>Печенье весовое</t>
  </si>
  <si>
    <t>Каша жидкая молочная из манной крупы</t>
  </si>
  <si>
    <t>икра   морковная</t>
  </si>
  <si>
    <t>Суп картофельный с макаронными изделиями</t>
  </si>
  <si>
    <t>Соус красный основной</t>
  </si>
  <si>
    <t>Пирожки печеные с повидлом</t>
  </si>
  <si>
    <t>икра   свекольная</t>
  </si>
  <si>
    <t>Котлеты из птицы</t>
  </si>
  <si>
    <t>289/314</t>
  </si>
  <si>
    <t>Ватрушка с творогом</t>
  </si>
  <si>
    <t>Суп картофельный с бобовыми</t>
  </si>
  <si>
    <t>Зразы из кур, бройлеров – цыплят с омлетом и овощами</t>
  </si>
  <si>
    <t>60/10</t>
  </si>
  <si>
    <t>БУЛОЧКА ДОМАШНЯЯ</t>
  </si>
  <si>
    <t xml:space="preserve">РЯЖЕНКА </t>
  </si>
  <si>
    <t>Суп молочный с макаронными изделиями</t>
  </si>
  <si>
    <t xml:space="preserve">Сок фруктовый </t>
  </si>
  <si>
    <t>Суп с рыбными консервами</t>
  </si>
  <si>
    <t>Пряник весовой</t>
  </si>
  <si>
    <t>каша вязкая молочная из  крупы рисовой</t>
  </si>
  <si>
    <t>каша вязкая молочная из пшенной</t>
  </si>
  <si>
    <t>Суп картофельный с крупой рисовой</t>
  </si>
  <si>
    <t>каша ячневая рассыпчатая</t>
  </si>
  <si>
    <t>второй завтрак</t>
  </si>
  <si>
    <t>полдник</t>
  </si>
  <si>
    <t>Примерное меню для детей раннего возраста</t>
  </si>
  <si>
    <t>175</t>
  </si>
  <si>
    <t>40</t>
  </si>
  <si>
    <t>КАША ВЯЗКАЯ Хлопья овсяные «Геркулес»</t>
  </si>
  <si>
    <t>200/15</t>
  </si>
  <si>
    <t>200/8</t>
  </si>
  <si>
    <t>Рагу из птицы</t>
  </si>
  <si>
    <t>80/150</t>
  </si>
  <si>
    <t>150/5</t>
  </si>
  <si>
    <t>150/35 мг</t>
  </si>
  <si>
    <t>200/50 мг</t>
  </si>
  <si>
    <t>200/10</t>
  </si>
  <si>
    <t>Овощи свежине натуральные (помидоры)</t>
  </si>
  <si>
    <t>Щи из свежей капусты с картофелем со сметаной</t>
  </si>
  <si>
    <t>Овощи свежине натуральные (огурцы)</t>
  </si>
  <si>
    <t>Борщ с капустой и картофелем со сметаной</t>
  </si>
  <si>
    <t>сырники из творога со сгущенным молоком</t>
  </si>
  <si>
    <t>80/20</t>
  </si>
  <si>
    <t>ряженка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</si>
</sst>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Narrow"/>
      <family val="2"/>
      <charset val="204"/>
    </font>
    <font>
      <b/>
      <sz val="12"/>
      <name val="Arial Cyr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name val="Arial Narrow"/>
      <family val="2"/>
      <charset val="204"/>
    </font>
    <font>
      <sz val="8"/>
      <name val="Arial Narrow"/>
      <family val="2"/>
      <charset val="204"/>
    </font>
    <font>
      <sz val="8"/>
      <name val="Arial Cyr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Calibri"/>
      <family val="2"/>
      <scheme val="minor"/>
    </font>
    <font>
      <b/>
      <i/>
      <sz val="10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2" fillId="0" borderId="2" xfId="0" applyNumberFormat="1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2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top" wrapText="1"/>
    </xf>
    <xf numFmtId="49" fontId="7" fillId="2" borderId="2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justify" wrapText="1"/>
    </xf>
    <xf numFmtId="0" fontId="6" fillId="2" borderId="2" xfId="0" applyNumberFormat="1" applyFont="1" applyFill="1" applyBorder="1" applyAlignment="1">
      <alignment horizontal="center" vertical="top" wrapText="1"/>
    </xf>
    <xf numFmtId="0" fontId="3" fillId="2" borderId="2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0" fillId="2" borderId="2" xfId="0" applyNumberFormat="1" applyFont="1" applyFill="1" applyBorder="1" applyAlignment="1">
      <alignment horizontal="center" vertical="justify"/>
    </xf>
    <xf numFmtId="0" fontId="0" fillId="0" borderId="2" xfId="0" applyBorder="1" applyAlignment="1">
      <alignment wrapText="1"/>
    </xf>
    <xf numFmtId="0" fontId="10" fillId="0" borderId="2" xfId="0" applyFont="1" applyBorder="1"/>
    <xf numFmtId="0" fontId="10" fillId="0" borderId="2" xfId="0" applyFont="1" applyBorder="1" applyAlignment="1">
      <alignment horizontal="center" wrapText="1" shrinkToFit="1"/>
    </xf>
    <xf numFmtId="0" fontId="10" fillId="0" borderId="2" xfId="0" applyFont="1" applyBorder="1" applyAlignment="1">
      <alignment horizontal="center"/>
    </xf>
    <xf numFmtId="0" fontId="10" fillId="2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/>
    </xf>
    <xf numFmtId="0" fontId="0" fillId="2" borderId="1" xfId="0" applyNumberFormat="1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9" fillId="0" borderId="12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/>
    </xf>
    <xf numFmtId="0" fontId="0" fillId="0" borderId="0" xfId="0" applyBorder="1"/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6" fillId="2" borderId="2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wrapText="1" shrinkToFit="1"/>
    </xf>
    <xf numFmtId="0" fontId="10" fillId="2" borderId="11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/>
    </xf>
    <xf numFmtId="0" fontId="0" fillId="2" borderId="2" xfId="0" applyFill="1" applyBorder="1"/>
    <xf numFmtId="0" fontId="11" fillId="2" borderId="2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wrapText="1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10" fillId="2" borderId="2" xfId="0" applyFont="1" applyFill="1" applyBorder="1"/>
    <xf numFmtId="0" fontId="10" fillId="2" borderId="7" xfId="0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/>
    </xf>
    <xf numFmtId="0" fontId="3" fillId="2" borderId="10" xfId="0" applyNumberFormat="1" applyFont="1" applyFill="1" applyBorder="1" applyAlignment="1">
      <alignment horizontal="center" vertical="top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0" fillId="2" borderId="10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/>
    <xf numFmtId="0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4" fillId="2" borderId="2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2" xfId="0" applyNumberFormat="1" applyFont="1" applyFill="1" applyBorder="1" applyAlignment="1">
      <alignment horizontal="center" vertical="top" wrapText="1"/>
    </xf>
    <xf numFmtId="0" fontId="0" fillId="0" borderId="11" xfId="0" applyBorder="1" applyAlignment="1"/>
    <xf numFmtId="0" fontId="0" fillId="0" borderId="12" xfId="0" applyBorder="1" applyAlignment="1"/>
    <xf numFmtId="0" fontId="0" fillId="0" borderId="0" xfId="0" applyAlignment="1">
      <alignment horizontal="center" wrapText="1"/>
    </xf>
    <xf numFmtId="0" fontId="0" fillId="0" borderId="0" xfId="0" applyAlignment="1"/>
    <xf numFmtId="0" fontId="0" fillId="0" borderId="8" xfId="0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11" xfId="0" applyFill="1" applyBorder="1" applyAlignment="1"/>
    <xf numFmtId="0" fontId="0" fillId="2" borderId="12" xfId="0" applyFill="1" applyBorder="1" applyAlignment="1"/>
    <xf numFmtId="0" fontId="5" fillId="2" borderId="1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0" fillId="2" borderId="8" xfId="0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2" borderId="13" xfId="0" applyFill="1" applyBorder="1" applyAlignment="1">
      <alignment wrapText="1"/>
    </xf>
    <xf numFmtId="0" fontId="0" fillId="2" borderId="14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80"/>
  <sheetViews>
    <sheetView tabSelected="1" topLeftCell="A244" workbookViewId="0">
      <selection activeCell="B227" sqref="B227"/>
    </sheetView>
  </sheetViews>
  <sheetFormatPr defaultRowHeight="15"/>
  <cols>
    <col min="1" max="1" width="7.85546875" customWidth="1"/>
    <col min="2" max="2" width="29.5703125" customWidth="1"/>
    <col min="3" max="3" width="8.28515625" customWidth="1"/>
    <col min="4" max="4" width="14.28515625" customWidth="1"/>
    <col min="5" max="5" width="10.28515625" customWidth="1"/>
    <col min="6" max="6" width="10.7109375" customWidth="1"/>
    <col min="7" max="7" width="17.85546875" customWidth="1"/>
    <col min="15" max="15" width="10.5703125" customWidth="1"/>
  </cols>
  <sheetData>
    <row r="1" spans="1:15">
      <c r="A1" s="106" t="s">
        <v>0</v>
      </c>
      <c r="B1" s="107" t="s">
        <v>1</v>
      </c>
      <c r="C1" s="107" t="s">
        <v>2</v>
      </c>
      <c r="D1" s="106" t="s">
        <v>3</v>
      </c>
      <c r="E1" s="106"/>
      <c r="F1" s="106"/>
      <c r="G1" s="106" t="s">
        <v>4</v>
      </c>
      <c r="H1" s="103" t="s">
        <v>5</v>
      </c>
      <c r="I1" s="103"/>
      <c r="J1" s="103"/>
      <c r="K1" s="103"/>
      <c r="L1" s="103" t="s">
        <v>6</v>
      </c>
      <c r="M1" s="103"/>
      <c r="N1" s="103"/>
      <c r="O1" s="103"/>
    </row>
    <row r="2" spans="1:15">
      <c r="A2" s="106"/>
      <c r="B2" s="107"/>
      <c r="C2" s="107"/>
      <c r="D2" s="106"/>
      <c r="E2" s="106"/>
      <c r="F2" s="106"/>
      <c r="G2" s="106"/>
      <c r="H2" s="103"/>
      <c r="I2" s="103"/>
      <c r="J2" s="103"/>
      <c r="K2" s="103"/>
      <c r="L2" s="103"/>
      <c r="M2" s="103"/>
      <c r="N2" s="103"/>
      <c r="O2" s="103"/>
    </row>
    <row r="3" spans="1:15">
      <c r="A3" s="106"/>
      <c r="B3" s="107"/>
      <c r="C3" s="107"/>
      <c r="D3" s="19" t="s">
        <v>7</v>
      </c>
      <c r="E3" s="19" t="s">
        <v>8</v>
      </c>
      <c r="F3" s="19" t="s">
        <v>9</v>
      </c>
      <c r="G3" s="106"/>
      <c r="H3" s="19" t="s">
        <v>10</v>
      </c>
      <c r="I3" s="19" t="s">
        <v>11</v>
      </c>
      <c r="J3" s="19" t="s">
        <v>12</v>
      </c>
      <c r="K3" s="19" t="s">
        <v>13</v>
      </c>
      <c r="L3" s="19" t="s">
        <v>14</v>
      </c>
      <c r="M3" s="19" t="s">
        <v>15</v>
      </c>
      <c r="N3" s="19" t="s">
        <v>16</v>
      </c>
      <c r="O3" s="19" t="s">
        <v>17</v>
      </c>
    </row>
    <row r="4" spans="1:15">
      <c r="A4" s="1">
        <v>1</v>
      </c>
      <c r="B4" s="20">
        <v>2</v>
      </c>
      <c r="C4" s="20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  <c r="L4" s="1">
        <v>12</v>
      </c>
      <c r="M4" s="1">
        <v>13</v>
      </c>
      <c r="N4" s="1">
        <v>14</v>
      </c>
      <c r="O4" s="1">
        <v>15</v>
      </c>
    </row>
    <row r="5" spans="1:15" ht="15.75">
      <c r="A5" s="104" t="s">
        <v>18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</row>
    <row r="6" spans="1:15" ht="18.75">
      <c r="A6" s="105" t="s">
        <v>19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</row>
    <row r="7" spans="1:15" ht="27" customHeight="1">
      <c r="A7" s="26">
        <v>182</v>
      </c>
      <c r="B7" s="25" t="s">
        <v>90</v>
      </c>
      <c r="C7" s="26">
        <v>150</v>
      </c>
      <c r="D7" s="26">
        <v>2.3199999999999998</v>
      </c>
      <c r="E7" s="26">
        <v>3.8</v>
      </c>
      <c r="F7" s="26">
        <v>24.07</v>
      </c>
      <c r="G7" s="26">
        <v>132.75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6">
        <v>0</v>
      </c>
    </row>
    <row r="8" spans="1:15">
      <c r="A8" s="18"/>
      <c r="B8" s="18" t="s">
        <v>21</v>
      </c>
      <c r="C8" s="10" t="s">
        <v>98</v>
      </c>
      <c r="D8" s="18">
        <v>2.4700000000000002</v>
      </c>
      <c r="E8" s="18">
        <v>0.87</v>
      </c>
      <c r="F8" s="18">
        <v>16.75</v>
      </c>
      <c r="G8" s="18">
        <v>85.77</v>
      </c>
      <c r="H8" s="7">
        <v>0.04</v>
      </c>
      <c r="I8" s="7">
        <v>0</v>
      </c>
      <c r="J8" s="7">
        <v>0</v>
      </c>
      <c r="K8" s="7">
        <v>0</v>
      </c>
      <c r="L8" s="27">
        <v>8</v>
      </c>
      <c r="M8" s="27">
        <v>26</v>
      </c>
      <c r="N8" s="27">
        <v>5.6</v>
      </c>
      <c r="O8" s="27">
        <v>0.36</v>
      </c>
    </row>
    <row r="9" spans="1:15">
      <c r="A9" s="18">
        <v>14</v>
      </c>
      <c r="B9" s="18" t="s">
        <v>20</v>
      </c>
      <c r="C9" s="18">
        <v>10</v>
      </c>
      <c r="D9" s="18">
        <v>0.08</v>
      </c>
      <c r="E9" s="18">
        <v>7.25</v>
      </c>
      <c r="F9" s="18">
        <v>0.13</v>
      </c>
      <c r="G9" s="18">
        <v>66</v>
      </c>
      <c r="H9" s="7">
        <v>0</v>
      </c>
      <c r="I9" s="7">
        <v>0</v>
      </c>
      <c r="J9" s="7">
        <v>40</v>
      </c>
      <c r="K9" s="7">
        <v>0</v>
      </c>
      <c r="L9" s="27">
        <v>2.4</v>
      </c>
      <c r="M9" s="27">
        <v>3</v>
      </c>
      <c r="N9" s="27">
        <v>0</v>
      </c>
      <c r="O9" s="27">
        <v>0.02</v>
      </c>
    </row>
    <row r="10" spans="1:15">
      <c r="A10" s="26">
        <v>376</v>
      </c>
      <c r="B10" s="26" t="s">
        <v>23</v>
      </c>
      <c r="C10" s="26" t="s">
        <v>64</v>
      </c>
      <c r="D10" s="26">
        <v>0.15</v>
      </c>
      <c r="E10" s="26">
        <v>0</v>
      </c>
      <c r="F10" s="26">
        <v>10.5</v>
      </c>
      <c r="G10" s="26">
        <v>21</v>
      </c>
      <c r="H10" s="26">
        <v>0</v>
      </c>
      <c r="I10" s="26">
        <v>0</v>
      </c>
      <c r="J10" s="26">
        <v>0</v>
      </c>
      <c r="K10" s="26"/>
      <c r="L10" s="26">
        <v>4.5</v>
      </c>
      <c r="M10" s="26">
        <v>0</v>
      </c>
      <c r="N10" s="26">
        <v>0</v>
      </c>
      <c r="O10" s="26">
        <v>0.3</v>
      </c>
    </row>
    <row r="11" spans="1:15">
      <c r="A11" s="2"/>
      <c r="B11" s="17" t="s">
        <v>24</v>
      </c>
      <c r="C11" s="66">
        <v>350</v>
      </c>
      <c r="D11" s="28">
        <f t="shared" ref="D11:O11" si="0">SUM(D7:D10)</f>
        <v>5.0200000000000005</v>
      </c>
      <c r="E11" s="28">
        <f t="shared" si="0"/>
        <v>11.92</v>
      </c>
      <c r="F11" s="28">
        <f t="shared" si="0"/>
        <v>51.45</v>
      </c>
      <c r="G11" s="28">
        <f t="shared" si="0"/>
        <v>305.52</v>
      </c>
      <c r="H11" s="28">
        <f t="shared" si="0"/>
        <v>0.04</v>
      </c>
      <c r="I11" s="28">
        <f t="shared" si="0"/>
        <v>0</v>
      </c>
      <c r="J11" s="28">
        <f t="shared" si="0"/>
        <v>40</v>
      </c>
      <c r="K11" s="28">
        <f t="shared" si="0"/>
        <v>0</v>
      </c>
      <c r="L11" s="28">
        <f t="shared" si="0"/>
        <v>14.9</v>
      </c>
      <c r="M11" s="28">
        <f t="shared" si="0"/>
        <v>29</v>
      </c>
      <c r="N11" s="28">
        <f t="shared" si="0"/>
        <v>5.6</v>
      </c>
      <c r="O11" s="28">
        <f t="shared" si="0"/>
        <v>0.67999999999999994</v>
      </c>
    </row>
    <row r="12" spans="1:15" ht="18.75">
      <c r="A12" s="105" t="s">
        <v>65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</row>
    <row r="13" spans="1:15">
      <c r="A13" s="18"/>
      <c r="B13" s="16" t="s">
        <v>87</v>
      </c>
      <c r="C13" s="18">
        <v>150</v>
      </c>
      <c r="D13" s="18">
        <v>0.75</v>
      </c>
      <c r="E13" s="18">
        <v>0</v>
      </c>
      <c r="F13" s="18">
        <v>15.15</v>
      </c>
      <c r="G13" s="18">
        <v>63.6</v>
      </c>
      <c r="H13" s="18">
        <v>0</v>
      </c>
      <c r="I13" s="18">
        <v>4</v>
      </c>
      <c r="J13" s="18">
        <v>0</v>
      </c>
      <c r="K13" s="18">
        <v>0</v>
      </c>
      <c r="L13" s="22">
        <v>14</v>
      </c>
      <c r="M13" s="22">
        <v>10</v>
      </c>
      <c r="N13" s="22">
        <v>0</v>
      </c>
      <c r="O13" s="22">
        <v>2.8</v>
      </c>
    </row>
    <row r="14" spans="1:15">
      <c r="A14" s="2"/>
      <c r="B14" s="17" t="s">
        <v>24</v>
      </c>
      <c r="C14" s="68">
        <v>150</v>
      </c>
      <c r="D14" s="29">
        <f t="shared" ref="D14:O14" si="1">SUM(D13)</f>
        <v>0.75</v>
      </c>
      <c r="E14" s="29">
        <f t="shared" si="1"/>
        <v>0</v>
      </c>
      <c r="F14" s="29">
        <f t="shared" si="1"/>
        <v>15.15</v>
      </c>
      <c r="G14" s="29">
        <f t="shared" si="1"/>
        <v>63.6</v>
      </c>
      <c r="H14" s="29">
        <f t="shared" si="1"/>
        <v>0</v>
      </c>
      <c r="I14" s="29">
        <f t="shared" si="1"/>
        <v>4</v>
      </c>
      <c r="J14" s="29">
        <f t="shared" si="1"/>
        <v>0</v>
      </c>
      <c r="K14" s="29">
        <f t="shared" si="1"/>
        <v>0</v>
      </c>
      <c r="L14" s="29">
        <f t="shared" si="1"/>
        <v>14</v>
      </c>
      <c r="M14" s="29">
        <f t="shared" si="1"/>
        <v>10</v>
      </c>
      <c r="N14" s="29">
        <f t="shared" si="1"/>
        <v>0</v>
      </c>
      <c r="O14" s="29">
        <f t="shared" si="1"/>
        <v>2.8</v>
      </c>
    </row>
    <row r="15" spans="1:15" ht="18.75">
      <c r="A15" s="105" t="s">
        <v>66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</row>
    <row r="16" spans="1:15">
      <c r="A16" s="3">
        <v>231</v>
      </c>
      <c r="B16" s="3" t="s">
        <v>67</v>
      </c>
      <c r="C16" s="3">
        <v>50</v>
      </c>
      <c r="D16" s="30">
        <v>1.0329999999999999</v>
      </c>
      <c r="E16" s="31">
        <v>1.62</v>
      </c>
      <c r="F16" s="31">
        <v>4.72</v>
      </c>
      <c r="G16" s="31">
        <v>37.57</v>
      </c>
      <c r="H16" s="3">
        <v>0</v>
      </c>
      <c r="I16" s="3">
        <v>8.58</v>
      </c>
      <c r="J16" s="3">
        <v>0</v>
      </c>
      <c r="K16" s="3">
        <v>0</v>
      </c>
      <c r="L16" s="3">
        <v>27.73</v>
      </c>
      <c r="M16" s="3">
        <v>0</v>
      </c>
      <c r="N16" s="3">
        <v>10.33</v>
      </c>
      <c r="O16" s="3">
        <v>0</v>
      </c>
    </row>
    <row r="17" spans="1:15">
      <c r="A17" s="3">
        <v>84</v>
      </c>
      <c r="B17" s="32" t="s">
        <v>68</v>
      </c>
      <c r="C17" s="3">
        <v>150</v>
      </c>
      <c r="D17" s="3">
        <v>4.8899999999999997</v>
      </c>
      <c r="E17" s="3">
        <v>6.14</v>
      </c>
      <c r="F17" s="3">
        <v>8.8800000000000008</v>
      </c>
      <c r="G17" s="3">
        <v>117.02</v>
      </c>
      <c r="H17" s="3">
        <v>0</v>
      </c>
      <c r="I17" s="3">
        <v>7.25</v>
      </c>
      <c r="J17" s="3">
        <v>0</v>
      </c>
      <c r="K17" s="3">
        <v>0</v>
      </c>
      <c r="L17" s="3">
        <v>39.549999999999997</v>
      </c>
      <c r="M17" s="3">
        <v>0</v>
      </c>
      <c r="N17" s="3">
        <v>21.21</v>
      </c>
      <c r="O17" s="3">
        <v>1.3</v>
      </c>
    </row>
    <row r="18" spans="1:15">
      <c r="A18" s="26">
        <v>268</v>
      </c>
      <c r="B18" s="26" t="s">
        <v>62</v>
      </c>
      <c r="C18" s="26">
        <v>60</v>
      </c>
      <c r="D18" s="26">
        <v>9.9</v>
      </c>
      <c r="E18" s="26">
        <v>14.52</v>
      </c>
      <c r="F18" s="26">
        <v>8.6</v>
      </c>
      <c r="G18" s="26">
        <v>206.4</v>
      </c>
      <c r="H18" s="26">
        <v>0</v>
      </c>
      <c r="I18" s="26">
        <v>0.21</v>
      </c>
      <c r="J18" s="26">
        <v>0</v>
      </c>
      <c r="K18" s="26">
        <v>0</v>
      </c>
      <c r="L18" s="26">
        <v>25.89</v>
      </c>
      <c r="M18" s="26">
        <v>0</v>
      </c>
      <c r="N18" s="26">
        <v>33.47</v>
      </c>
      <c r="O18" s="26">
        <v>1.68</v>
      </c>
    </row>
    <row r="19" spans="1:15">
      <c r="A19" s="3">
        <v>302</v>
      </c>
      <c r="B19" s="26" t="s">
        <v>47</v>
      </c>
      <c r="C19" s="26">
        <v>120</v>
      </c>
      <c r="D19" s="26">
        <v>3.86</v>
      </c>
      <c r="E19" s="26">
        <v>4.67</v>
      </c>
      <c r="F19" s="26">
        <v>26.8</v>
      </c>
      <c r="G19" s="26">
        <v>172.67</v>
      </c>
      <c r="H19" s="26">
        <v>0.1</v>
      </c>
      <c r="I19" s="26">
        <v>0</v>
      </c>
      <c r="J19" s="26">
        <v>0</v>
      </c>
      <c r="K19" s="26">
        <v>0</v>
      </c>
      <c r="L19" s="26">
        <v>7.94</v>
      </c>
      <c r="M19" s="26">
        <v>31.33</v>
      </c>
      <c r="N19" s="26">
        <v>10.02</v>
      </c>
      <c r="O19" s="26">
        <v>0.52</v>
      </c>
    </row>
    <row r="20" spans="1:15">
      <c r="A20" s="18"/>
      <c r="B20" s="18" t="s">
        <v>21</v>
      </c>
      <c r="C20" s="10" t="s">
        <v>26</v>
      </c>
      <c r="D20" s="18">
        <v>0.67</v>
      </c>
      <c r="E20" s="18">
        <v>0.44</v>
      </c>
      <c r="F20" s="18">
        <v>8.3800000000000008</v>
      </c>
      <c r="G20" s="18">
        <v>42.8</v>
      </c>
      <c r="H20" s="7">
        <v>0.02</v>
      </c>
      <c r="I20" s="7">
        <v>0</v>
      </c>
      <c r="J20" s="7">
        <v>0</v>
      </c>
      <c r="K20" s="7">
        <v>0</v>
      </c>
      <c r="L20" s="8">
        <v>4</v>
      </c>
      <c r="M20" s="8">
        <v>13</v>
      </c>
      <c r="N20" s="8">
        <v>2.8</v>
      </c>
      <c r="O20" s="8">
        <v>0.18</v>
      </c>
    </row>
    <row r="21" spans="1:15">
      <c r="A21" s="18"/>
      <c r="B21" s="18" t="s">
        <v>27</v>
      </c>
      <c r="C21" s="18">
        <v>30</v>
      </c>
      <c r="D21" s="21">
        <v>2.6</v>
      </c>
      <c r="E21" s="21">
        <v>1</v>
      </c>
      <c r="F21" s="21">
        <v>12.8</v>
      </c>
      <c r="G21" s="21">
        <v>77.7</v>
      </c>
      <c r="H21" s="7">
        <v>8.6999999999999993</v>
      </c>
      <c r="I21" s="7">
        <v>0.1</v>
      </c>
      <c r="J21" s="7">
        <v>0</v>
      </c>
      <c r="K21" s="7">
        <v>0.7</v>
      </c>
      <c r="L21" s="8">
        <v>2.2000000000000002</v>
      </c>
      <c r="M21" s="8">
        <v>3</v>
      </c>
      <c r="N21" s="8">
        <v>0</v>
      </c>
      <c r="O21" s="8">
        <v>4.7</v>
      </c>
    </row>
    <row r="22" spans="1:15" ht="26.25">
      <c r="A22" s="3">
        <v>354</v>
      </c>
      <c r="B22" s="32" t="s">
        <v>69</v>
      </c>
      <c r="C22" s="33" t="s">
        <v>105</v>
      </c>
      <c r="D22" s="30">
        <v>8.3000000000000004E-2</v>
      </c>
      <c r="E22" s="31">
        <v>0.09</v>
      </c>
      <c r="F22" s="31">
        <v>18.829999999999998</v>
      </c>
      <c r="G22" s="31">
        <v>89.4</v>
      </c>
      <c r="H22" s="34">
        <v>0</v>
      </c>
      <c r="I22" s="3">
        <v>1.37</v>
      </c>
      <c r="J22" s="3">
        <v>0</v>
      </c>
      <c r="K22" s="3">
        <v>0</v>
      </c>
      <c r="L22" s="3">
        <v>8.6</v>
      </c>
      <c r="M22" s="3">
        <v>0</v>
      </c>
      <c r="N22" s="3">
        <v>2.73</v>
      </c>
      <c r="O22" s="3">
        <v>0.43</v>
      </c>
    </row>
    <row r="23" spans="1:15">
      <c r="A23" s="2"/>
      <c r="B23" s="17" t="s">
        <v>24</v>
      </c>
      <c r="C23" s="68">
        <v>560</v>
      </c>
      <c r="D23" s="35">
        <f t="shared" ref="D23:O23" si="2">SUM(D16:D22)</f>
        <v>23.036000000000001</v>
      </c>
      <c r="E23" s="35">
        <f t="shared" si="2"/>
        <v>28.480000000000004</v>
      </c>
      <c r="F23" s="35">
        <f t="shared" si="2"/>
        <v>89.01</v>
      </c>
      <c r="G23" s="35">
        <f t="shared" si="2"/>
        <v>743.56</v>
      </c>
      <c r="H23" s="29">
        <f t="shared" si="2"/>
        <v>8.8199999999999985</v>
      </c>
      <c r="I23" s="29">
        <f t="shared" si="2"/>
        <v>17.510000000000002</v>
      </c>
      <c r="J23" s="29">
        <f t="shared" si="2"/>
        <v>0</v>
      </c>
      <c r="K23" s="29">
        <f t="shared" si="2"/>
        <v>0.7</v>
      </c>
      <c r="L23" s="29">
        <f t="shared" si="2"/>
        <v>115.91</v>
      </c>
      <c r="M23" s="29">
        <f t="shared" si="2"/>
        <v>47.33</v>
      </c>
      <c r="N23" s="29">
        <f t="shared" si="2"/>
        <v>80.559999999999988</v>
      </c>
      <c r="O23" s="29">
        <f t="shared" si="2"/>
        <v>8.81</v>
      </c>
    </row>
    <row r="24" spans="1:15" ht="18.75">
      <c r="A24" s="108" t="s">
        <v>70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10"/>
    </row>
    <row r="25" spans="1:15">
      <c r="A25" s="60"/>
      <c r="B25" s="60" t="s">
        <v>89</v>
      </c>
      <c r="C25" s="60">
        <v>60</v>
      </c>
      <c r="D25" s="60">
        <v>2.88</v>
      </c>
      <c r="E25" s="60">
        <v>1.66</v>
      </c>
      <c r="F25" s="60">
        <v>46.62</v>
      </c>
      <c r="G25" s="60">
        <v>201.48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0">
        <v>0</v>
      </c>
      <c r="N25" s="60">
        <v>0</v>
      </c>
      <c r="O25" s="60">
        <v>0</v>
      </c>
    </row>
    <row r="26" spans="1:15">
      <c r="A26" s="3">
        <v>379</v>
      </c>
      <c r="B26" s="26" t="s">
        <v>31</v>
      </c>
      <c r="C26" s="36">
        <v>150</v>
      </c>
      <c r="D26" s="38">
        <v>2.4</v>
      </c>
      <c r="E26" s="38">
        <v>20.100000000000001</v>
      </c>
      <c r="F26" s="38">
        <v>11.93</v>
      </c>
      <c r="G26" s="39">
        <v>75.45</v>
      </c>
      <c r="H26" s="38">
        <v>0</v>
      </c>
      <c r="I26" s="38">
        <v>0.97</v>
      </c>
      <c r="J26" s="38">
        <v>0</v>
      </c>
      <c r="K26" s="38">
        <v>0</v>
      </c>
      <c r="L26" s="38">
        <v>94.34</v>
      </c>
      <c r="M26" s="38">
        <v>0</v>
      </c>
      <c r="N26" s="38">
        <v>10.5</v>
      </c>
      <c r="O26" s="38">
        <v>0.1</v>
      </c>
    </row>
    <row r="27" spans="1:15">
      <c r="A27" s="2"/>
      <c r="B27" s="17" t="s">
        <v>24</v>
      </c>
      <c r="C27" s="66">
        <f t="shared" ref="C27:O27" si="3">SUM(C25:C26)</f>
        <v>210</v>
      </c>
      <c r="D27" s="45">
        <f t="shared" si="3"/>
        <v>5.2799999999999994</v>
      </c>
      <c r="E27" s="45">
        <f t="shared" si="3"/>
        <v>21.76</v>
      </c>
      <c r="F27" s="45">
        <f t="shared" si="3"/>
        <v>58.55</v>
      </c>
      <c r="G27" s="45">
        <f t="shared" si="3"/>
        <v>276.93</v>
      </c>
      <c r="H27" s="45">
        <f t="shared" si="3"/>
        <v>0</v>
      </c>
      <c r="I27" s="45">
        <f t="shared" si="3"/>
        <v>0.97</v>
      </c>
      <c r="J27" s="45">
        <f t="shared" si="3"/>
        <v>0</v>
      </c>
      <c r="K27" s="45">
        <f t="shared" si="3"/>
        <v>0</v>
      </c>
      <c r="L27" s="45">
        <f t="shared" si="3"/>
        <v>94.34</v>
      </c>
      <c r="M27" s="45">
        <f t="shared" si="3"/>
        <v>0</v>
      </c>
      <c r="N27" s="45">
        <f t="shared" si="3"/>
        <v>10.5</v>
      </c>
      <c r="O27" s="45">
        <f t="shared" si="3"/>
        <v>0.1</v>
      </c>
    </row>
    <row r="28" spans="1:15">
      <c r="A28" s="2"/>
      <c r="B28" s="17" t="s">
        <v>29</v>
      </c>
      <c r="C28" s="28">
        <f>C11+C14+C23+C27</f>
        <v>1270</v>
      </c>
      <c r="D28" s="28">
        <f t="shared" ref="D28:O28" si="4">D11+D14+D23+D27</f>
        <v>34.085999999999999</v>
      </c>
      <c r="E28" s="28">
        <f t="shared" si="4"/>
        <v>62.160000000000011</v>
      </c>
      <c r="F28" s="28">
        <f t="shared" si="4"/>
        <v>214.16000000000003</v>
      </c>
      <c r="G28" s="28">
        <f t="shared" si="4"/>
        <v>1389.61</v>
      </c>
      <c r="H28" s="28">
        <f t="shared" si="4"/>
        <v>8.8599999999999977</v>
      </c>
      <c r="I28" s="28">
        <f t="shared" si="4"/>
        <v>22.48</v>
      </c>
      <c r="J28" s="28">
        <f t="shared" si="4"/>
        <v>40</v>
      </c>
      <c r="K28" s="28">
        <f t="shared" si="4"/>
        <v>0.7</v>
      </c>
      <c r="L28" s="28">
        <f t="shared" si="4"/>
        <v>239.15</v>
      </c>
      <c r="M28" s="28">
        <f t="shared" si="4"/>
        <v>86.33</v>
      </c>
      <c r="N28" s="28">
        <f t="shared" si="4"/>
        <v>96.659999999999982</v>
      </c>
      <c r="O28" s="28">
        <f t="shared" si="4"/>
        <v>12.389999999999999</v>
      </c>
    </row>
    <row r="29" spans="1:15" ht="15.75">
      <c r="A29" s="111" t="s">
        <v>28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</row>
    <row r="30" spans="1:15" ht="18.75">
      <c r="A30" s="105" t="s">
        <v>19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</row>
    <row r="31" spans="1:15">
      <c r="A31" s="1">
        <v>1</v>
      </c>
      <c r="B31" s="20">
        <v>2</v>
      </c>
      <c r="C31" s="20">
        <v>3</v>
      </c>
      <c r="D31" s="1">
        <v>4</v>
      </c>
      <c r="E31" s="1">
        <v>5</v>
      </c>
      <c r="F31" s="1">
        <v>6</v>
      </c>
      <c r="G31" s="1">
        <v>7</v>
      </c>
      <c r="H31" s="1">
        <v>8</v>
      </c>
      <c r="I31" s="1">
        <v>9</v>
      </c>
      <c r="J31" s="1">
        <v>10</v>
      </c>
      <c r="K31" s="1">
        <v>11</v>
      </c>
      <c r="L31" s="1">
        <v>12</v>
      </c>
      <c r="M31" s="1">
        <v>13</v>
      </c>
      <c r="N31" s="1">
        <v>14</v>
      </c>
      <c r="O31" s="1">
        <v>15</v>
      </c>
    </row>
    <row r="32" spans="1:15" ht="26.25">
      <c r="A32" s="26">
        <v>181</v>
      </c>
      <c r="B32" s="32" t="s">
        <v>72</v>
      </c>
      <c r="C32" s="26">
        <v>150</v>
      </c>
      <c r="D32" s="26">
        <v>4.58</v>
      </c>
      <c r="E32" s="26">
        <v>8.0399999999999991</v>
      </c>
      <c r="F32" s="26">
        <v>24.28</v>
      </c>
      <c r="G32" s="26">
        <v>188.25</v>
      </c>
      <c r="H32" s="26">
        <v>0</v>
      </c>
      <c r="I32" s="26">
        <v>0.88</v>
      </c>
      <c r="J32" s="26">
        <v>0</v>
      </c>
      <c r="K32" s="26">
        <v>0</v>
      </c>
      <c r="L32" s="26">
        <v>100.33</v>
      </c>
      <c r="M32" s="26">
        <v>15.23</v>
      </c>
      <c r="N32" s="26">
        <v>0</v>
      </c>
      <c r="O32" s="26">
        <v>0.35</v>
      </c>
    </row>
    <row r="33" spans="1:15">
      <c r="A33" s="18"/>
      <c r="B33" s="11" t="s">
        <v>61</v>
      </c>
      <c r="C33" s="10">
        <v>30</v>
      </c>
      <c r="D33" s="18">
        <v>1.85</v>
      </c>
      <c r="E33" s="18">
        <v>0.65</v>
      </c>
      <c r="F33" s="18">
        <v>12.56</v>
      </c>
      <c r="G33" s="18">
        <v>64.33</v>
      </c>
      <c r="H33" s="7">
        <v>0.03</v>
      </c>
      <c r="I33" s="7">
        <v>0</v>
      </c>
      <c r="J33" s="7">
        <v>0</v>
      </c>
      <c r="K33" s="7">
        <v>0</v>
      </c>
      <c r="L33" s="8">
        <v>6</v>
      </c>
      <c r="M33" s="8">
        <v>19.5</v>
      </c>
      <c r="N33" s="8">
        <v>4.2</v>
      </c>
      <c r="O33" s="8">
        <v>0.27</v>
      </c>
    </row>
    <row r="34" spans="1:15">
      <c r="A34" s="18">
        <v>14</v>
      </c>
      <c r="B34" s="18" t="s">
        <v>20</v>
      </c>
      <c r="C34" s="18">
        <v>10</v>
      </c>
      <c r="D34" s="18">
        <v>0.08</v>
      </c>
      <c r="E34" s="18">
        <v>7.25</v>
      </c>
      <c r="F34" s="18">
        <v>0.13</v>
      </c>
      <c r="G34" s="18">
        <v>66</v>
      </c>
      <c r="H34" s="7">
        <v>0</v>
      </c>
      <c r="I34" s="7">
        <v>0</v>
      </c>
      <c r="J34" s="7">
        <v>40</v>
      </c>
      <c r="K34" s="7">
        <v>0</v>
      </c>
      <c r="L34" s="8">
        <v>2.4</v>
      </c>
      <c r="M34" s="8">
        <v>3</v>
      </c>
      <c r="N34" s="8">
        <v>0</v>
      </c>
      <c r="O34" s="8">
        <v>0.02</v>
      </c>
    </row>
    <row r="35" spans="1:15">
      <c r="A35" s="18">
        <v>15</v>
      </c>
      <c r="B35" s="18" t="s">
        <v>22</v>
      </c>
      <c r="C35" s="18">
        <v>10</v>
      </c>
      <c r="D35" s="21">
        <v>2.2599999999999998</v>
      </c>
      <c r="E35" s="21">
        <v>2.93</v>
      </c>
      <c r="F35" s="21">
        <v>0</v>
      </c>
      <c r="G35" s="21">
        <v>36</v>
      </c>
      <c r="H35" s="41">
        <v>0.01</v>
      </c>
      <c r="I35" s="41">
        <v>7.0000000000000007E-2</v>
      </c>
      <c r="J35" s="41">
        <v>26</v>
      </c>
      <c r="K35" s="7">
        <v>0</v>
      </c>
      <c r="L35" s="43">
        <v>88</v>
      </c>
      <c r="M35" s="43">
        <v>50</v>
      </c>
      <c r="N35" s="43">
        <v>3.5</v>
      </c>
      <c r="O35" s="43">
        <v>0.1</v>
      </c>
    </row>
    <row r="36" spans="1:15">
      <c r="A36" s="26">
        <v>382</v>
      </c>
      <c r="B36" s="26" t="s">
        <v>39</v>
      </c>
      <c r="C36" s="36">
        <v>150</v>
      </c>
      <c r="D36" s="38">
        <v>3.06</v>
      </c>
      <c r="E36" s="38">
        <v>2.65</v>
      </c>
      <c r="F36" s="38">
        <v>13.18</v>
      </c>
      <c r="G36" s="39">
        <v>88.95</v>
      </c>
      <c r="H36" s="31">
        <v>0</v>
      </c>
      <c r="I36" s="31">
        <v>1.19</v>
      </c>
      <c r="J36" s="31">
        <v>0</v>
      </c>
      <c r="K36" s="42">
        <v>0</v>
      </c>
      <c r="L36" s="38">
        <v>114.17</v>
      </c>
      <c r="M36" s="38">
        <v>0</v>
      </c>
      <c r="N36" s="38">
        <v>16</v>
      </c>
      <c r="O36" s="38">
        <v>0.36</v>
      </c>
    </row>
    <row r="37" spans="1:15">
      <c r="A37" s="2"/>
      <c r="B37" s="17" t="s">
        <v>24</v>
      </c>
      <c r="C37" s="66">
        <f t="shared" ref="C37:O37" si="5">SUM(C32:C36)</f>
        <v>350</v>
      </c>
      <c r="D37" s="45">
        <f t="shared" si="5"/>
        <v>11.83</v>
      </c>
      <c r="E37" s="45">
        <f t="shared" si="5"/>
        <v>21.52</v>
      </c>
      <c r="F37" s="45">
        <f t="shared" si="5"/>
        <v>50.150000000000006</v>
      </c>
      <c r="G37" s="45">
        <f t="shared" si="5"/>
        <v>443.53</v>
      </c>
      <c r="H37" s="45">
        <f t="shared" si="5"/>
        <v>0.04</v>
      </c>
      <c r="I37" s="45">
        <f t="shared" si="5"/>
        <v>2.1399999999999997</v>
      </c>
      <c r="J37" s="45">
        <f t="shared" si="5"/>
        <v>66</v>
      </c>
      <c r="K37" s="28">
        <f t="shared" si="5"/>
        <v>0</v>
      </c>
      <c r="L37" s="45">
        <f t="shared" si="5"/>
        <v>310.90000000000003</v>
      </c>
      <c r="M37" s="45">
        <f t="shared" si="5"/>
        <v>87.73</v>
      </c>
      <c r="N37" s="45">
        <f t="shared" si="5"/>
        <v>23.7</v>
      </c>
      <c r="O37" s="45">
        <f t="shared" si="5"/>
        <v>1.1000000000000001</v>
      </c>
    </row>
    <row r="38" spans="1:15" ht="18.75">
      <c r="A38" s="105" t="s">
        <v>65</v>
      </c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</row>
    <row r="39" spans="1:15">
      <c r="A39" s="12"/>
      <c r="B39" s="16" t="s">
        <v>60</v>
      </c>
      <c r="C39" s="13" t="s">
        <v>59</v>
      </c>
      <c r="D39" s="18">
        <v>0.8</v>
      </c>
      <c r="E39" s="18">
        <v>0.8</v>
      </c>
      <c r="F39" s="18">
        <v>19.600000000000001</v>
      </c>
      <c r="G39" s="14">
        <v>94</v>
      </c>
      <c r="H39" s="15">
        <v>0</v>
      </c>
      <c r="I39" s="15">
        <v>20</v>
      </c>
      <c r="J39" s="15">
        <v>0</v>
      </c>
      <c r="K39" s="15">
        <v>0</v>
      </c>
      <c r="L39" s="8">
        <v>32</v>
      </c>
      <c r="M39" s="8">
        <v>22</v>
      </c>
      <c r="N39" s="8">
        <v>0.1</v>
      </c>
      <c r="O39" s="8">
        <v>44</v>
      </c>
    </row>
    <row r="40" spans="1:15">
      <c r="A40" s="2"/>
      <c r="B40" s="17" t="s">
        <v>24</v>
      </c>
      <c r="C40" s="68">
        <v>200</v>
      </c>
      <c r="D40" s="29">
        <f t="shared" ref="D40:O40" si="6">SUM(D39)</f>
        <v>0.8</v>
      </c>
      <c r="E40" s="29">
        <f t="shared" si="6"/>
        <v>0.8</v>
      </c>
      <c r="F40" s="29">
        <f t="shared" si="6"/>
        <v>19.600000000000001</v>
      </c>
      <c r="G40" s="29">
        <f t="shared" si="6"/>
        <v>94</v>
      </c>
      <c r="H40" s="29">
        <f t="shared" si="6"/>
        <v>0</v>
      </c>
      <c r="I40" s="29">
        <f t="shared" si="6"/>
        <v>20</v>
      </c>
      <c r="J40" s="29">
        <f t="shared" si="6"/>
        <v>0</v>
      </c>
      <c r="K40" s="29">
        <f t="shared" si="6"/>
        <v>0</v>
      </c>
      <c r="L40" s="29">
        <f t="shared" si="6"/>
        <v>32</v>
      </c>
      <c r="M40" s="29">
        <f t="shared" si="6"/>
        <v>22</v>
      </c>
      <c r="N40" s="29">
        <f t="shared" si="6"/>
        <v>0.1</v>
      </c>
      <c r="O40" s="29">
        <f t="shared" si="6"/>
        <v>44</v>
      </c>
    </row>
    <row r="41" spans="1:15" ht="18.75">
      <c r="A41" s="105" t="s">
        <v>66</v>
      </c>
      <c r="B41" s="105"/>
      <c r="C41" s="105"/>
      <c r="D41" s="112"/>
      <c r="E41" s="112"/>
      <c r="F41" s="112"/>
      <c r="G41" s="112"/>
      <c r="H41" s="112"/>
      <c r="I41" s="112"/>
      <c r="J41" s="112"/>
      <c r="K41" s="105"/>
      <c r="L41" s="112"/>
      <c r="M41" s="112"/>
      <c r="N41" s="112"/>
      <c r="O41" s="112"/>
    </row>
    <row r="42" spans="1:15" ht="26.25">
      <c r="A42" s="69">
        <v>49</v>
      </c>
      <c r="B42" s="72" t="s">
        <v>108</v>
      </c>
      <c r="C42" s="73">
        <v>50</v>
      </c>
      <c r="D42" s="77">
        <v>0.55000000000000004</v>
      </c>
      <c r="E42" s="77">
        <v>0.1</v>
      </c>
      <c r="F42" s="77">
        <v>1.9</v>
      </c>
      <c r="G42" s="78">
        <v>11</v>
      </c>
      <c r="H42" s="77">
        <v>3.5000000000000003E-2</v>
      </c>
      <c r="I42" s="77">
        <v>8.75</v>
      </c>
      <c r="J42" s="77">
        <v>0</v>
      </c>
      <c r="K42" s="80">
        <v>0</v>
      </c>
      <c r="L42" s="77">
        <v>7</v>
      </c>
      <c r="M42" s="77">
        <v>13</v>
      </c>
      <c r="N42" s="77">
        <v>10</v>
      </c>
      <c r="O42" s="77">
        <v>0.45</v>
      </c>
    </row>
    <row r="43" spans="1:15" ht="26.25">
      <c r="A43" s="26">
        <v>103</v>
      </c>
      <c r="B43" s="32" t="s">
        <v>74</v>
      </c>
      <c r="C43" s="26">
        <v>150</v>
      </c>
      <c r="D43" s="44">
        <v>4.5999999999999996</v>
      </c>
      <c r="E43" s="44">
        <v>5.15</v>
      </c>
      <c r="F43" s="44">
        <v>10.28</v>
      </c>
      <c r="G43" s="44">
        <v>105.85</v>
      </c>
      <c r="H43" s="44">
        <v>0</v>
      </c>
      <c r="I43" s="44">
        <v>5.14</v>
      </c>
      <c r="J43" s="44">
        <v>0</v>
      </c>
      <c r="K43" s="26">
        <v>0</v>
      </c>
      <c r="L43" s="44">
        <v>15.02</v>
      </c>
      <c r="M43" s="44">
        <v>0</v>
      </c>
      <c r="N43" s="44">
        <v>16.46</v>
      </c>
      <c r="O43" s="44">
        <v>0.66</v>
      </c>
    </row>
    <row r="44" spans="1:15">
      <c r="A44" s="3">
        <v>278</v>
      </c>
      <c r="B44" s="26" t="s">
        <v>34</v>
      </c>
      <c r="C44" s="26">
        <v>60</v>
      </c>
      <c r="D44" s="26">
        <v>7.8</v>
      </c>
      <c r="E44" s="26">
        <v>7.98</v>
      </c>
      <c r="F44" s="26">
        <v>9.3000000000000007</v>
      </c>
      <c r="G44" s="26">
        <v>140.93</v>
      </c>
      <c r="H44" s="26">
        <v>0</v>
      </c>
      <c r="I44" s="26">
        <v>0.6</v>
      </c>
      <c r="J44" s="26">
        <v>0</v>
      </c>
      <c r="K44" s="26">
        <v>0</v>
      </c>
      <c r="L44" s="26">
        <v>34.35</v>
      </c>
      <c r="M44" s="26">
        <v>17.77</v>
      </c>
      <c r="N44" s="26">
        <v>0</v>
      </c>
      <c r="O44" s="26">
        <v>0.8</v>
      </c>
    </row>
    <row r="45" spans="1:15">
      <c r="A45" s="26">
        <v>228</v>
      </c>
      <c r="B45" s="26" t="s">
        <v>75</v>
      </c>
      <c r="C45" s="26">
        <v>30</v>
      </c>
      <c r="D45" s="37">
        <v>0.48</v>
      </c>
      <c r="E45" s="37">
        <v>1.37</v>
      </c>
      <c r="F45" s="37">
        <v>2.16</v>
      </c>
      <c r="G45" s="37">
        <v>21.7</v>
      </c>
      <c r="H45" s="37">
        <v>0.01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7">
        <v>0.27</v>
      </c>
    </row>
    <row r="46" spans="1:15">
      <c r="A46" s="3">
        <v>302</v>
      </c>
      <c r="B46" s="26" t="s">
        <v>50</v>
      </c>
      <c r="C46" s="36">
        <v>120</v>
      </c>
      <c r="D46" s="38">
        <v>11.16</v>
      </c>
      <c r="E46" s="38">
        <v>1.32</v>
      </c>
      <c r="F46" s="38">
        <v>80.28</v>
      </c>
      <c r="G46" s="39">
        <v>378</v>
      </c>
      <c r="H46" s="38">
        <v>0.14000000000000001</v>
      </c>
      <c r="I46" s="38">
        <v>0</v>
      </c>
      <c r="J46" s="38">
        <v>0</v>
      </c>
      <c r="K46" s="36">
        <v>0</v>
      </c>
      <c r="L46" s="38">
        <v>45.6</v>
      </c>
      <c r="M46" s="38">
        <v>92.4</v>
      </c>
      <c r="N46" s="38">
        <v>488</v>
      </c>
      <c r="O46" s="38">
        <v>2.16</v>
      </c>
    </row>
    <row r="47" spans="1:15">
      <c r="A47" s="18"/>
      <c r="B47" s="18" t="s">
        <v>21</v>
      </c>
      <c r="C47" s="10" t="s">
        <v>26</v>
      </c>
      <c r="D47" s="18">
        <v>0.67</v>
      </c>
      <c r="E47" s="18">
        <v>0.44</v>
      </c>
      <c r="F47" s="18">
        <v>8.3800000000000008</v>
      </c>
      <c r="G47" s="18">
        <v>42.8</v>
      </c>
      <c r="H47" s="7">
        <v>0.02</v>
      </c>
      <c r="I47" s="7">
        <v>0</v>
      </c>
      <c r="J47" s="7">
        <v>0</v>
      </c>
      <c r="K47" s="7">
        <v>0</v>
      </c>
      <c r="L47" s="8">
        <v>4</v>
      </c>
      <c r="M47" s="8">
        <v>13</v>
      </c>
      <c r="N47" s="8">
        <v>2.8</v>
      </c>
      <c r="O47" s="8">
        <v>0.18</v>
      </c>
    </row>
    <row r="48" spans="1:15">
      <c r="A48" s="18"/>
      <c r="B48" s="18" t="s">
        <v>27</v>
      </c>
      <c r="C48" s="18">
        <v>30</v>
      </c>
      <c r="D48" s="21">
        <v>2.6</v>
      </c>
      <c r="E48" s="21">
        <v>1</v>
      </c>
      <c r="F48" s="21">
        <v>12.8</v>
      </c>
      <c r="G48" s="21">
        <v>77.7</v>
      </c>
      <c r="H48" s="41">
        <v>8.6999999999999993</v>
      </c>
      <c r="I48" s="41">
        <v>0.1</v>
      </c>
      <c r="J48" s="41">
        <v>0</v>
      </c>
      <c r="K48" s="7">
        <v>0.7</v>
      </c>
      <c r="L48" s="43">
        <v>2.2000000000000002</v>
      </c>
      <c r="M48" s="43">
        <v>3</v>
      </c>
      <c r="N48" s="43">
        <v>0</v>
      </c>
      <c r="O48" s="43">
        <v>4.7</v>
      </c>
    </row>
    <row r="49" spans="1:15" ht="26.25">
      <c r="A49" s="3">
        <v>349</v>
      </c>
      <c r="B49" s="32" t="s">
        <v>37</v>
      </c>
      <c r="C49" s="33" t="s">
        <v>105</v>
      </c>
      <c r="D49" s="38">
        <v>0.5</v>
      </c>
      <c r="E49" s="38">
        <v>7.0000000000000007E-2</v>
      </c>
      <c r="F49" s="38">
        <v>24</v>
      </c>
      <c r="G49" s="38">
        <v>99.6</v>
      </c>
      <c r="H49" s="47">
        <v>0</v>
      </c>
      <c r="I49" s="38">
        <v>0.55000000000000004</v>
      </c>
      <c r="J49" s="38">
        <v>0</v>
      </c>
      <c r="K49" s="46">
        <v>0</v>
      </c>
      <c r="L49" s="38">
        <v>24.36</v>
      </c>
      <c r="M49" s="38">
        <v>0</v>
      </c>
      <c r="N49" s="38">
        <v>13.09</v>
      </c>
      <c r="O49" s="38">
        <v>0.53</v>
      </c>
    </row>
    <row r="50" spans="1:15">
      <c r="A50" s="2"/>
      <c r="B50" s="17" t="s">
        <v>24</v>
      </c>
      <c r="C50" s="68">
        <v>590</v>
      </c>
      <c r="D50" s="35">
        <f t="shared" ref="D50:O50" si="7">SUM(D42:D49)</f>
        <v>28.360000000000003</v>
      </c>
      <c r="E50" s="35">
        <f t="shared" si="7"/>
        <v>17.430000000000003</v>
      </c>
      <c r="F50" s="35">
        <f t="shared" si="7"/>
        <v>149.1</v>
      </c>
      <c r="G50" s="35">
        <f t="shared" si="7"/>
        <v>877.58</v>
      </c>
      <c r="H50" s="35">
        <f t="shared" si="7"/>
        <v>8.9049999999999994</v>
      </c>
      <c r="I50" s="35">
        <f t="shared" si="7"/>
        <v>15.14</v>
      </c>
      <c r="J50" s="35">
        <f t="shared" si="7"/>
        <v>0</v>
      </c>
      <c r="K50" s="29">
        <f t="shared" si="7"/>
        <v>0.7</v>
      </c>
      <c r="L50" s="35">
        <f t="shared" si="7"/>
        <v>132.53</v>
      </c>
      <c r="M50" s="35">
        <f t="shared" si="7"/>
        <v>139.17000000000002</v>
      </c>
      <c r="N50" s="35">
        <f t="shared" si="7"/>
        <v>530.35</v>
      </c>
      <c r="O50" s="35">
        <f t="shared" si="7"/>
        <v>9.7499999999999982</v>
      </c>
    </row>
    <row r="51" spans="1:15" ht="18.75">
      <c r="A51" s="108" t="s">
        <v>70</v>
      </c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10"/>
    </row>
    <row r="52" spans="1:15">
      <c r="A52" s="3">
        <v>437</v>
      </c>
      <c r="B52" s="24" t="s">
        <v>76</v>
      </c>
      <c r="C52" s="3">
        <v>60</v>
      </c>
      <c r="D52" s="3">
        <v>4.17</v>
      </c>
      <c r="E52" s="3">
        <v>0.76</v>
      </c>
      <c r="F52" s="3">
        <v>35.28</v>
      </c>
      <c r="G52" s="3">
        <v>167.4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</row>
    <row r="53" spans="1:15">
      <c r="A53" s="26">
        <v>376</v>
      </c>
      <c r="B53" s="26" t="s">
        <v>23</v>
      </c>
      <c r="C53" s="26" t="s">
        <v>64</v>
      </c>
      <c r="D53" s="26">
        <v>0.15</v>
      </c>
      <c r="E53" s="26">
        <v>0</v>
      </c>
      <c r="F53" s="26">
        <v>10.5</v>
      </c>
      <c r="G53" s="26">
        <v>21</v>
      </c>
      <c r="H53" s="26">
        <v>0</v>
      </c>
      <c r="I53" s="26">
        <v>0</v>
      </c>
      <c r="J53" s="26">
        <v>0</v>
      </c>
      <c r="K53" s="26"/>
      <c r="L53" s="26">
        <v>4.5</v>
      </c>
      <c r="M53" s="26">
        <v>0</v>
      </c>
      <c r="N53" s="26">
        <v>0</v>
      </c>
      <c r="O53" s="26">
        <v>0.3</v>
      </c>
    </row>
    <row r="54" spans="1:15">
      <c r="A54" s="2"/>
      <c r="B54" s="17" t="s">
        <v>24</v>
      </c>
      <c r="C54" s="66">
        <v>210</v>
      </c>
      <c r="D54" s="29">
        <f t="shared" ref="D54:O54" si="8">SUM(D52:D53)</f>
        <v>4.32</v>
      </c>
      <c r="E54" s="29">
        <f t="shared" si="8"/>
        <v>0.76</v>
      </c>
      <c r="F54" s="29">
        <f t="shared" si="8"/>
        <v>45.78</v>
      </c>
      <c r="G54" s="29">
        <f t="shared" si="8"/>
        <v>188.4</v>
      </c>
      <c r="H54" s="29">
        <f t="shared" si="8"/>
        <v>0</v>
      </c>
      <c r="I54" s="29">
        <f t="shared" si="8"/>
        <v>0</v>
      </c>
      <c r="J54" s="29">
        <f t="shared" si="8"/>
        <v>0</v>
      </c>
      <c r="K54" s="29">
        <f t="shared" si="8"/>
        <v>0</v>
      </c>
      <c r="L54" s="29">
        <f t="shared" si="8"/>
        <v>4.5</v>
      </c>
      <c r="M54" s="29">
        <f t="shared" si="8"/>
        <v>0</v>
      </c>
      <c r="N54" s="29">
        <f t="shared" si="8"/>
        <v>0</v>
      </c>
      <c r="O54" s="29">
        <f t="shared" si="8"/>
        <v>0.3</v>
      </c>
    </row>
    <row r="55" spans="1:15">
      <c r="A55" s="2"/>
      <c r="B55" s="17" t="s">
        <v>29</v>
      </c>
      <c r="C55" s="29">
        <f>C54+C50+C40+C37</f>
        <v>1350</v>
      </c>
      <c r="D55" s="29">
        <f t="shared" ref="D55:O55" si="9">D54+D50+D40+D37</f>
        <v>45.31</v>
      </c>
      <c r="E55" s="29">
        <f t="shared" si="9"/>
        <v>40.510000000000005</v>
      </c>
      <c r="F55" s="29">
        <f t="shared" si="9"/>
        <v>264.63</v>
      </c>
      <c r="G55" s="29">
        <f t="shared" si="9"/>
        <v>1603.51</v>
      </c>
      <c r="H55" s="29">
        <f t="shared" si="9"/>
        <v>8.9449999999999985</v>
      </c>
      <c r="I55" s="29">
        <f t="shared" si="9"/>
        <v>37.28</v>
      </c>
      <c r="J55" s="29">
        <f t="shared" si="9"/>
        <v>66</v>
      </c>
      <c r="K55" s="29">
        <f t="shared" si="9"/>
        <v>0.7</v>
      </c>
      <c r="L55" s="29">
        <f t="shared" si="9"/>
        <v>479.93000000000006</v>
      </c>
      <c r="M55" s="29">
        <f t="shared" si="9"/>
        <v>248.90000000000003</v>
      </c>
      <c r="N55" s="29">
        <f t="shared" si="9"/>
        <v>554.15000000000009</v>
      </c>
      <c r="O55" s="29">
        <f t="shared" si="9"/>
        <v>55.15</v>
      </c>
    </row>
    <row r="56" spans="1:15" ht="15.75">
      <c r="A56" s="111" t="s">
        <v>33</v>
      </c>
      <c r="B56" s="111"/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</row>
    <row r="57" spans="1:15" ht="18.75">
      <c r="A57" s="113" t="s">
        <v>19</v>
      </c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</row>
    <row r="58" spans="1:15">
      <c r="A58" s="1">
        <v>1</v>
      </c>
      <c r="B58" s="20">
        <v>2</v>
      </c>
      <c r="C58" s="20">
        <v>3</v>
      </c>
      <c r="D58" s="48">
        <v>4</v>
      </c>
      <c r="E58" s="48">
        <v>5</v>
      </c>
      <c r="F58" s="48">
        <v>6</v>
      </c>
      <c r="G58" s="48">
        <v>7</v>
      </c>
      <c r="H58" s="48">
        <v>8</v>
      </c>
      <c r="I58" s="48">
        <v>9</v>
      </c>
      <c r="J58" s="48">
        <v>10</v>
      </c>
      <c r="K58" s="1">
        <v>11</v>
      </c>
      <c r="L58" s="48">
        <v>12</v>
      </c>
      <c r="M58" s="48">
        <v>13</v>
      </c>
      <c r="N58" s="48">
        <v>14</v>
      </c>
      <c r="O58" s="48">
        <v>15</v>
      </c>
    </row>
    <row r="59" spans="1:15">
      <c r="A59" s="60">
        <v>210</v>
      </c>
      <c r="B59" s="60" t="s">
        <v>30</v>
      </c>
      <c r="C59" s="62">
        <v>60</v>
      </c>
      <c r="D59" s="87">
        <v>8.24</v>
      </c>
      <c r="E59" s="87">
        <v>13.33</v>
      </c>
      <c r="F59" s="87">
        <v>0.72</v>
      </c>
      <c r="G59" s="88">
        <v>137.15</v>
      </c>
      <c r="H59" s="87">
        <v>0</v>
      </c>
      <c r="I59" s="87">
        <v>0.16</v>
      </c>
      <c r="J59" s="87">
        <v>0</v>
      </c>
      <c r="K59" s="89">
        <v>0</v>
      </c>
      <c r="L59" s="87">
        <v>50.98</v>
      </c>
      <c r="M59" s="87">
        <v>0</v>
      </c>
      <c r="N59" s="87">
        <v>10.7</v>
      </c>
      <c r="O59" s="87">
        <v>1.48</v>
      </c>
    </row>
    <row r="60" spans="1:15">
      <c r="A60" s="26"/>
      <c r="B60" s="26" t="s">
        <v>49</v>
      </c>
      <c r="C60" s="36">
        <v>80</v>
      </c>
      <c r="D60" s="38">
        <v>0.96</v>
      </c>
      <c r="E60" s="38">
        <v>3.77</v>
      </c>
      <c r="F60" s="38">
        <v>6.18</v>
      </c>
      <c r="G60" s="38">
        <v>62.4</v>
      </c>
      <c r="H60" s="31">
        <v>0.04</v>
      </c>
      <c r="I60" s="31">
        <v>7.68</v>
      </c>
      <c r="J60" s="31">
        <v>0</v>
      </c>
      <c r="K60" s="26">
        <v>0</v>
      </c>
      <c r="L60" s="31">
        <v>25.6</v>
      </c>
      <c r="M60" s="38">
        <v>0</v>
      </c>
      <c r="N60" s="30">
        <v>0</v>
      </c>
      <c r="O60" s="31">
        <v>0.33</v>
      </c>
    </row>
    <row r="61" spans="1:15">
      <c r="A61" s="18">
        <v>14</v>
      </c>
      <c r="B61" s="18" t="s">
        <v>20</v>
      </c>
      <c r="C61" s="18">
        <v>10</v>
      </c>
      <c r="D61" s="18">
        <v>0.08</v>
      </c>
      <c r="E61" s="18">
        <v>7.25</v>
      </c>
      <c r="F61" s="18">
        <v>0.13</v>
      </c>
      <c r="G61" s="18">
        <v>66</v>
      </c>
      <c r="H61" s="7">
        <v>0</v>
      </c>
      <c r="I61" s="7">
        <v>0</v>
      </c>
      <c r="J61" s="7">
        <v>40</v>
      </c>
      <c r="K61" s="7">
        <v>0</v>
      </c>
      <c r="L61" s="8">
        <v>2.4</v>
      </c>
      <c r="M61" s="8">
        <v>3</v>
      </c>
      <c r="N61" s="8">
        <v>0</v>
      </c>
      <c r="O61" s="8">
        <v>0.02</v>
      </c>
    </row>
    <row r="62" spans="1:15">
      <c r="A62" s="18">
        <v>15</v>
      </c>
      <c r="B62" s="18" t="s">
        <v>22</v>
      </c>
      <c r="C62" s="18">
        <v>10</v>
      </c>
      <c r="D62" s="21">
        <v>2.2599999999999998</v>
      </c>
      <c r="E62" s="21">
        <v>2.93</v>
      </c>
      <c r="F62" s="21">
        <v>0</v>
      </c>
      <c r="G62" s="21">
        <v>36</v>
      </c>
      <c r="H62" s="41">
        <v>0.01</v>
      </c>
      <c r="I62" s="41">
        <v>7.0000000000000007E-2</v>
      </c>
      <c r="J62" s="41">
        <v>26</v>
      </c>
      <c r="K62" s="7">
        <v>0</v>
      </c>
      <c r="L62" s="43">
        <v>88</v>
      </c>
      <c r="M62" s="43">
        <v>50</v>
      </c>
      <c r="N62" s="43">
        <v>3.5</v>
      </c>
      <c r="O62" s="43">
        <v>0.1</v>
      </c>
    </row>
    <row r="63" spans="1:15">
      <c r="A63" s="18"/>
      <c r="B63" s="18" t="s">
        <v>27</v>
      </c>
      <c r="C63" s="10" t="s">
        <v>98</v>
      </c>
      <c r="D63" s="18">
        <v>2.4700000000000002</v>
      </c>
      <c r="E63" s="18">
        <v>0.87</v>
      </c>
      <c r="F63" s="18">
        <v>16.75</v>
      </c>
      <c r="G63" s="18">
        <v>85.77</v>
      </c>
      <c r="H63" s="7">
        <v>0.04</v>
      </c>
      <c r="I63" s="7">
        <v>0</v>
      </c>
      <c r="J63" s="7">
        <v>0</v>
      </c>
      <c r="K63" s="7">
        <v>0</v>
      </c>
      <c r="L63" s="27">
        <v>8</v>
      </c>
      <c r="M63" s="27">
        <v>26</v>
      </c>
      <c r="N63" s="27">
        <v>5.6</v>
      </c>
      <c r="O63" s="27">
        <v>0.36</v>
      </c>
    </row>
    <row r="64" spans="1:15">
      <c r="A64" s="26">
        <v>376</v>
      </c>
      <c r="B64" s="26" t="s">
        <v>23</v>
      </c>
      <c r="C64" s="26" t="s">
        <v>64</v>
      </c>
      <c r="D64" s="26">
        <v>0.15</v>
      </c>
      <c r="E64" s="26">
        <v>0</v>
      </c>
      <c r="F64" s="26">
        <v>10.5</v>
      </c>
      <c r="G64" s="26">
        <v>21</v>
      </c>
      <c r="H64" s="26">
        <v>0</v>
      </c>
      <c r="I64" s="26">
        <v>0</v>
      </c>
      <c r="J64" s="26">
        <v>0</v>
      </c>
      <c r="K64" s="26"/>
      <c r="L64" s="26">
        <v>4.5</v>
      </c>
      <c r="M64" s="26">
        <v>0</v>
      </c>
      <c r="N64" s="26">
        <v>0</v>
      </c>
      <c r="O64" s="26">
        <v>0.3</v>
      </c>
    </row>
    <row r="65" spans="1:15">
      <c r="A65" s="26"/>
      <c r="B65" s="17" t="s">
        <v>24</v>
      </c>
      <c r="C65" s="66">
        <v>350</v>
      </c>
      <c r="D65" s="28">
        <f t="shared" ref="D65:O65" si="10">SUM(D59:D64)</f>
        <v>14.16</v>
      </c>
      <c r="E65" s="28">
        <f t="shared" si="10"/>
        <v>28.150000000000002</v>
      </c>
      <c r="F65" s="28">
        <f t="shared" si="10"/>
        <v>34.28</v>
      </c>
      <c r="G65" s="28">
        <f t="shared" si="10"/>
        <v>408.32</v>
      </c>
      <c r="H65" s="28">
        <f t="shared" si="10"/>
        <v>0.09</v>
      </c>
      <c r="I65" s="28">
        <f t="shared" si="10"/>
        <v>7.91</v>
      </c>
      <c r="J65" s="28">
        <f t="shared" si="10"/>
        <v>66</v>
      </c>
      <c r="K65" s="28">
        <f t="shared" si="10"/>
        <v>0</v>
      </c>
      <c r="L65" s="28">
        <f t="shared" si="10"/>
        <v>179.48000000000002</v>
      </c>
      <c r="M65" s="28">
        <f t="shared" si="10"/>
        <v>79</v>
      </c>
      <c r="N65" s="28">
        <f t="shared" si="10"/>
        <v>19.799999999999997</v>
      </c>
      <c r="O65" s="28">
        <f t="shared" si="10"/>
        <v>2.59</v>
      </c>
    </row>
    <row r="66" spans="1:15" ht="18.75">
      <c r="A66" s="105" t="s">
        <v>65</v>
      </c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</row>
    <row r="67" spans="1:15">
      <c r="A67" s="18"/>
      <c r="B67" s="16" t="s">
        <v>87</v>
      </c>
      <c r="C67" s="18">
        <v>150</v>
      </c>
      <c r="D67" s="18">
        <v>0.75</v>
      </c>
      <c r="E67" s="18">
        <v>0</v>
      </c>
      <c r="F67" s="18">
        <v>15.15</v>
      </c>
      <c r="G67" s="18">
        <v>63.6</v>
      </c>
      <c r="H67" s="18">
        <v>0</v>
      </c>
      <c r="I67" s="18">
        <v>4</v>
      </c>
      <c r="J67" s="18">
        <v>0</v>
      </c>
      <c r="K67" s="18">
        <v>0</v>
      </c>
      <c r="L67" s="22">
        <v>14</v>
      </c>
      <c r="M67" s="22">
        <v>10</v>
      </c>
      <c r="N67" s="22">
        <v>0</v>
      </c>
      <c r="O67" s="22">
        <v>2.8</v>
      </c>
    </row>
    <row r="68" spans="1:15">
      <c r="A68" s="2"/>
      <c r="B68" s="17" t="s">
        <v>24</v>
      </c>
      <c r="C68" s="68">
        <v>150</v>
      </c>
      <c r="D68" s="29">
        <f t="shared" ref="D68:O68" si="11">SUM(D67)</f>
        <v>0.75</v>
      </c>
      <c r="E68" s="29">
        <f t="shared" si="11"/>
        <v>0</v>
      </c>
      <c r="F68" s="29">
        <f t="shared" si="11"/>
        <v>15.15</v>
      </c>
      <c r="G68" s="29">
        <f t="shared" si="11"/>
        <v>63.6</v>
      </c>
      <c r="H68" s="29">
        <f t="shared" si="11"/>
        <v>0</v>
      </c>
      <c r="I68" s="29">
        <f t="shared" si="11"/>
        <v>4</v>
      </c>
      <c r="J68" s="29">
        <f t="shared" si="11"/>
        <v>0</v>
      </c>
      <c r="K68" s="29">
        <f t="shared" si="11"/>
        <v>0</v>
      </c>
      <c r="L68" s="29">
        <f t="shared" si="11"/>
        <v>14</v>
      </c>
      <c r="M68" s="29">
        <f t="shared" si="11"/>
        <v>10</v>
      </c>
      <c r="N68" s="29">
        <f t="shared" si="11"/>
        <v>0</v>
      </c>
      <c r="O68" s="29">
        <f t="shared" si="11"/>
        <v>2.8</v>
      </c>
    </row>
    <row r="69" spans="1:15" ht="18.75">
      <c r="A69" s="105" t="s">
        <v>66</v>
      </c>
      <c r="B69" s="105"/>
      <c r="C69" s="105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</row>
    <row r="70" spans="1:15">
      <c r="A70" s="3">
        <v>75</v>
      </c>
      <c r="B70" s="26" t="s">
        <v>77</v>
      </c>
      <c r="C70" s="33">
        <v>50</v>
      </c>
      <c r="D70" s="38">
        <v>0.88</v>
      </c>
      <c r="E70" s="38">
        <v>4.03</v>
      </c>
      <c r="F70" s="38">
        <v>5.04</v>
      </c>
      <c r="G70" s="38">
        <v>61.1</v>
      </c>
      <c r="H70" s="38">
        <v>2.5000000000000001E-2</v>
      </c>
      <c r="I70" s="38">
        <v>5.33</v>
      </c>
      <c r="J70" s="38">
        <v>0</v>
      </c>
      <c r="K70" s="26">
        <v>0</v>
      </c>
      <c r="L70" s="38">
        <v>16.75</v>
      </c>
      <c r="M70" s="38">
        <v>0</v>
      </c>
      <c r="N70" s="38">
        <v>0</v>
      </c>
      <c r="O70" s="38">
        <v>0.66</v>
      </c>
    </row>
    <row r="71" spans="1:15" ht="26.25">
      <c r="A71" s="60">
        <v>88</v>
      </c>
      <c r="B71" s="72" t="s">
        <v>109</v>
      </c>
      <c r="C71" s="60" t="s">
        <v>104</v>
      </c>
      <c r="D71" s="81">
        <v>3.82</v>
      </c>
      <c r="E71" s="81">
        <v>6.04</v>
      </c>
      <c r="F71" s="81">
        <v>4.96</v>
      </c>
      <c r="G71" s="81">
        <v>94.22</v>
      </c>
      <c r="H71" s="81">
        <v>0</v>
      </c>
      <c r="I71" s="81">
        <v>21.16</v>
      </c>
      <c r="J71" s="81">
        <v>0</v>
      </c>
      <c r="K71" s="81">
        <v>0</v>
      </c>
      <c r="L71" s="81">
        <v>36.53</v>
      </c>
      <c r="M71" s="81">
        <v>0</v>
      </c>
      <c r="N71" s="81">
        <v>13.8</v>
      </c>
      <c r="O71" s="81">
        <v>1.08</v>
      </c>
    </row>
    <row r="72" spans="1:15">
      <c r="A72" s="26">
        <v>322</v>
      </c>
      <c r="B72" s="26" t="s">
        <v>78</v>
      </c>
      <c r="C72" s="26">
        <v>60</v>
      </c>
      <c r="D72" s="37">
        <v>9.0500000000000007</v>
      </c>
      <c r="E72" s="37">
        <v>9.4700000000000006</v>
      </c>
      <c r="F72" s="37">
        <v>9.4499999999999993</v>
      </c>
      <c r="G72" s="37">
        <v>159</v>
      </c>
      <c r="H72" s="37">
        <v>5.2999999999999999E-2</v>
      </c>
      <c r="I72" s="37">
        <v>7.4999999999999997E-2</v>
      </c>
      <c r="J72" s="37">
        <v>0.4</v>
      </c>
      <c r="K72" s="37">
        <v>0</v>
      </c>
      <c r="L72" s="37">
        <v>11.4</v>
      </c>
      <c r="M72" s="37">
        <v>13.73</v>
      </c>
      <c r="N72" s="37">
        <v>82.95</v>
      </c>
      <c r="O72" s="37">
        <v>1.0880000000000001</v>
      </c>
    </row>
    <row r="73" spans="1:15" ht="26.25">
      <c r="A73" s="26" t="s">
        <v>35</v>
      </c>
      <c r="B73" s="32" t="s">
        <v>36</v>
      </c>
      <c r="C73" s="36">
        <v>120</v>
      </c>
      <c r="D73" s="38">
        <v>4.37</v>
      </c>
      <c r="E73" s="38">
        <v>4.63</v>
      </c>
      <c r="F73" s="38">
        <v>24.36</v>
      </c>
      <c r="G73" s="38">
        <v>156.56</v>
      </c>
      <c r="H73" s="26">
        <v>0</v>
      </c>
      <c r="I73" s="26">
        <v>0</v>
      </c>
      <c r="J73" s="26">
        <v>0</v>
      </c>
      <c r="K73" s="26">
        <v>0</v>
      </c>
      <c r="L73" s="38">
        <v>9.7100000000000009</v>
      </c>
      <c r="M73" s="38">
        <v>0</v>
      </c>
      <c r="N73" s="38">
        <v>6.51</v>
      </c>
      <c r="O73" s="38">
        <v>0.65</v>
      </c>
    </row>
    <row r="74" spans="1:15">
      <c r="A74" s="18"/>
      <c r="B74" s="18" t="s">
        <v>21</v>
      </c>
      <c r="C74" s="10" t="s">
        <v>26</v>
      </c>
      <c r="D74" s="18">
        <v>0.67</v>
      </c>
      <c r="E74" s="18">
        <v>0.44</v>
      </c>
      <c r="F74" s="18">
        <v>8.3800000000000008</v>
      </c>
      <c r="G74" s="18">
        <v>42.8</v>
      </c>
      <c r="H74" s="7">
        <v>0.02</v>
      </c>
      <c r="I74" s="7">
        <v>0</v>
      </c>
      <c r="J74" s="7">
        <v>0</v>
      </c>
      <c r="K74" s="7">
        <v>0</v>
      </c>
      <c r="L74" s="8">
        <v>4</v>
      </c>
      <c r="M74" s="8">
        <v>13</v>
      </c>
      <c r="N74" s="8">
        <v>2.8</v>
      </c>
      <c r="O74" s="8">
        <v>0.18</v>
      </c>
    </row>
    <row r="75" spans="1:15">
      <c r="A75" s="18"/>
      <c r="B75" s="18" t="s">
        <v>27</v>
      </c>
      <c r="C75" s="18">
        <v>30</v>
      </c>
      <c r="D75" s="21">
        <v>2.6</v>
      </c>
      <c r="E75" s="21">
        <v>1</v>
      </c>
      <c r="F75" s="21">
        <v>12.8</v>
      </c>
      <c r="G75" s="21">
        <v>77.7</v>
      </c>
      <c r="H75" s="7">
        <v>8.6999999999999993</v>
      </c>
      <c r="I75" s="7">
        <v>0.1</v>
      </c>
      <c r="J75" s="7">
        <v>0</v>
      </c>
      <c r="K75" s="7">
        <v>0.7</v>
      </c>
      <c r="L75" s="8">
        <v>2.2000000000000002</v>
      </c>
      <c r="M75" s="8">
        <v>3</v>
      </c>
      <c r="N75" s="8">
        <v>0</v>
      </c>
      <c r="O75" s="8">
        <v>4.7</v>
      </c>
    </row>
    <row r="76" spans="1:15" ht="26.25">
      <c r="A76" s="3">
        <v>354</v>
      </c>
      <c r="B76" s="32" t="s">
        <v>69</v>
      </c>
      <c r="C76" s="33" t="s">
        <v>105</v>
      </c>
      <c r="D76" s="30">
        <v>8.3000000000000004E-2</v>
      </c>
      <c r="E76" s="31">
        <v>0.09</v>
      </c>
      <c r="F76" s="31">
        <v>18.829999999999998</v>
      </c>
      <c r="G76" s="31">
        <v>89.4</v>
      </c>
      <c r="H76" s="34">
        <v>0</v>
      </c>
      <c r="I76" s="3">
        <v>1.37</v>
      </c>
      <c r="J76" s="3">
        <v>0</v>
      </c>
      <c r="K76" s="3">
        <v>0</v>
      </c>
      <c r="L76" s="3">
        <v>8.6</v>
      </c>
      <c r="M76" s="3">
        <v>0</v>
      </c>
      <c r="N76" s="3">
        <v>2.73</v>
      </c>
      <c r="O76" s="3">
        <v>0.43</v>
      </c>
    </row>
    <row r="77" spans="1:15">
      <c r="A77" s="26"/>
      <c r="B77" s="17" t="s">
        <v>24</v>
      </c>
      <c r="C77" s="66">
        <v>560</v>
      </c>
      <c r="D77" s="28">
        <f t="shared" ref="D77:O77" si="12">SUM(D70:D76)</f>
        <v>21.473000000000003</v>
      </c>
      <c r="E77" s="28">
        <f t="shared" si="12"/>
        <v>25.7</v>
      </c>
      <c r="F77" s="28">
        <f t="shared" si="12"/>
        <v>83.820000000000007</v>
      </c>
      <c r="G77" s="28">
        <f t="shared" si="12"/>
        <v>680.78</v>
      </c>
      <c r="H77" s="28">
        <f t="shared" si="12"/>
        <v>8.798</v>
      </c>
      <c r="I77" s="28">
        <f t="shared" si="12"/>
        <v>28.035000000000004</v>
      </c>
      <c r="J77" s="28">
        <f t="shared" si="12"/>
        <v>0.4</v>
      </c>
      <c r="K77" s="28">
        <f t="shared" si="12"/>
        <v>0.7</v>
      </c>
      <c r="L77" s="28">
        <f t="shared" si="12"/>
        <v>89.190000000000012</v>
      </c>
      <c r="M77" s="28">
        <f t="shared" si="12"/>
        <v>29.73</v>
      </c>
      <c r="N77" s="28">
        <f t="shared" si="12"/>
        <v>108.79</v>
      </c>
      <c r="O77" s="28">
        <f t="shared" si="12"/>
        <v>8.7880000000000003</v>
      </c>
    </row>
    <row r="78" spans="1:15" ht="18.75">
      <c r="A78" s="108" t="s">
        <v>70</v>
      </c>
      <c r="B78" s="109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10"/>
    </row>
    <row r="79" spans="1:15">
      <c r="A79" s="26" t="s">
        <v>79</v>
      </c>
      <c r="B79" s="26" t="s">
        <v>80</v>
      </c>
      <c r="C79" s="26">
        <v>60</v>
      </c>
      <c r="D79" s="26">
        <v>4.8</v>
      </c>
      <c r="E79" s="26">
        <v>3.7</v>
      </c>
      <c r="F79" s="26">
        <v>20.98</v>
      </c>
      <c r="G79" s="26">
        <v>156.30000000000001</v>
      </c>
      <c r="H79" s="26">
        <v>0.08</v>
      </c>
      <c r="I79" s="26">
        <v>0.1</v>
      </c>
      <c r="J79" s="26">
        <v>0.26</v>
      </c>
      <c r="K79" s="26">
        <v>0</v>
      </c>
      <c r="L79" s="26">
        <v>47.2</v>
      </c>
      <c r="M79" s="26">
        <v>0</v>
      </c>
      <c r="N79" s="26">
        <v>0</v>
      </c>
      <c r="O79" s="26">
        <v>0.4</v>
      </c>
    </row>
    <row r="80" spans="1:15">
      <c r="A80" s="3">
        <v>379</v>
      </c>
      <c r="B80" s="26" t="s">
        <v>31</v>
      </c>
      <c r="C80" s="36">
        <v>150</v>
      </c>
      <c r="D80" s="38">
        <v>2.4</v>
      </c>
      <c r="E80" s="38">
        <v>20.100000000000001</v>
      </c>
      <c r="F80" s="38">
        <v>11.93</v>
      </c>
      <c r="G80" s="39">
        <v>75.45</v>
      </c>
      <c r="H80" s="38">
        <v>0</v>
      </c>
      <c r="I80" s="38">
        <v>0.97</v>
      </c>
      <c r="J80" s="38">
        <v>0</v>
      </c>
      <c r="K80" s="38">
        <v>0</v>
      </c>
      <c r="L80" s="38">
        <v>94.34</v>
      </c>
      <c r="M80" s="38">
        <v>0</v>
      </c>
      <c r="N80" s="38">
        <v>10.5</v>
      </c>
      <c r="O80" s="38">
        <v>0.1</v>
      </c>
    </row>
    <row r="81" spans="1:15">
      <c r="A81" s="26"/>
      <c r="B81" s="17" t="s">
        <v>24</v>
      </c>
      <c r="C81" s="66">
        <v>210</v>
      </c>
      <c r="D81" s="28">
        <f t="shared" ref="D81:O81" si="13">SUM(D79:D80)</f>
        <v>7.1999999999999993</v>
      </c>
      <c r="E81" s="28">
        <f t="shared" si="13"/>
        <v>23.8</v>
      </c>
      <c r="F81" s="28">
        <f t="shared" si="13"/>
        <v>32.909999999999997</v>
      </c>
      <c r="G81" s="28">
        <f t="shared" si="13"/>
        <v>231.75</v>
      </c>
      <c r="H81" s="28">
        <f t="shared" si="13"/>
        <v>0.08</v>
      </c>
      <c r="I81" s="28">
        <f t="shared" si="13"/>
        <v>1.07</v>
      </c>
      <c r="J81" s="28">
        <f t="shared" si="13"/>
        <v>0.26</v>
      </c>
      <c r="K81" s="28">
        <f t="shared" si="13"/>
        <v>0</v>
      </c>
      <c r="L81" s="28">
        <f t="shared" si="13"/>
        <v>141.54000000000002</v>
      </c>
      <c r="M81" s="28">
        <f t="shared" si="13"/>
        <v>0</v>
      </c>
      <c r="N81" s="28">
        <f t="shared" si="13"/>
        <v>10.5</v>
      </c>
      <c r="O81" s="28">
        <f t="shared" si="13"/>
        <v>0.5</v>
      </c>
    </row>
    <row r="82" spans="1:15">
      <c r="A82" s="26"/>
      <c r="B82" s="17" t="s">
        <v>29</v>
      </c>
      <c r="C82" s="28">
        <f>C81+C77+C68+C65</f>
        <v>1270</v>
      </c>
      <c r="D82" s="28">
        <f t="shared" ref="D82:O82" si="14">D81+D77+D68+D65</f>
        <v>43.582999999999998</v>
      </c>
      <c r="E82" s="28">
        <f t="shared" si="14"/>
        <v>77.650000000000006</v>
      </c>
      <c r="F82" s="28">
        <f t="shared" si="14"/>
        <v>166.16</v>
      </c>
      <c r="G82" s="28">
        <f t="shared" si="14"/>
        <v>1384.45</v>
      </c>
      <c r="H82" s="28">
        <f t="shared" si="14"/>
        <v>8.968</v>
      </c>
      <c r="I82" s="28">
        <f t="shared" si="14"/>
        <v>41.015000000000001</v>
      </c>
      <c r="J82" s="28">
        <f t="shared" si="14"/>
        <v>66.66</v>
      </c>
      <c r="K82" s="28">
        <f t="shared" si="14"/>
        <v>0.7</v>
      </c>
      <c r="L82" s="28">
        <f t="shared" si="14"/>
        <v>424.21000000000004</v>
      </c>
      <c r="M82" s="28">
        <f t="shared" si="14"/>
        <v>118.73</v>
      </c>
      <c r="N82" s="28">
        <f t="shared" si="14"/>
        <v>139.09</v>
      </c>
      <c r="O82" s="28">
        <f t="shared" si="14"/>
        <v>14.678000000000001</v>
      </c>
    </row>
    <row r="83" spans="1:15" ht="15.75">
      <c r="A83" s="111" t="s">
        <v>38</v>
      </c>
      <c r="B83" s="111"/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</row>
    <row r="84" spans="1:15" ht="18.75">
      <c r="A84" s="113" t="s">
        <v>19</v>
      </c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</row>
    <row r="85" spans="1:15">
      <c r="A85" s="9">
        <v>1</v>
      </c>
      <c r="B85" s="7">
        <v>2</v>
      </c>
      <c r="C85" s="7">
        <v>3</v>
      </c>
      <c r="D85" s="9">
        <v>4</v>
      </c>
      <c r="E85" s="9">
        <v>5</v>
      </c>
      <c r="F85" s="9">
        <v>6</v>
      </c>
      <c r="G85" s="9">
        <v>7</v>
      </c>
      <c r="H85" s="9">
        <v>8</v>
      </c>
      <c r="I85" s="9">
        <v>9</v>
      </c>
      <c r="J85" s="9">
        <v>10</v>
      </c>
      <c r="K85" s="9">
        <v>11</v>
      </c>
      <c r="L85" s="9">
        <v>12</v>
      </c>
      <c r="M85" s="9">
        <v>13</v>
      </c>
      <c r="N85" s="9">
        <v>14</v>
      </c>
      <c r="O85" s="9">
        <v>15</v>
      </c>
    </row>
    <row r="86" spans="1:15" ht="26.25">
      <c r="A86" s="26">
        <v>182</v>
      </c>
      <c r="B86" s="32" t="s">
        <v>86</v>
      </c>
      <c r="C86" s="3">
        <v>150</v>
      </c>
      <c r="D86" s="3">
        <v>4.3899999999999997</v>
      </c>
      <c r="E86" s="3">
        <v>4.3600000000000003</v>
      </c>
      <c r="F86" s="3">
        <v>14.99</v>
      </c>
      <c r="G86" s="3">
        <v>116.25</v>
      </c>
      <c r="H86" s="3">
        <v>0.06</v>
      </c>
      <c r="I86" s="3">
        <v>0.75</v>
      </c>
      <c r="J86" s="3">
        <v>0</v>
      </c>
      <c r="K86" s="3">
        <v>0</v>
      </c>
      <c r="L86" s="3">
        <v>141</v>
      </c>
      <c r="M86" s="3">
        <v>0</v>
      </c>
      <c r="N86" s="3">
        <v>0</v>
      </c>
      <c r="O86" s="3">
        <v>0.27</v>
      </c>
    </row>
    <row r="87" spans="1:15">
      <c r="A87" s="18"/>
      <c r="B87" s="18" t="s">
        <v>21</v>
      </c>
      <c r="C87" s="10" t="s">
        <v>98</v>
      </c>
      <c r="D87" s="18">
        <v>2.4700000000000002</v>
      </c>
      <c r="E87" s="18">
        <v>0.87</v>
      </c>
      <c r="F87" s="18">
        <v>16.75</v>
      </c>
      <c r="G87" s="18">
        <v>85.77</v>
      </c>
      <c r="H87" s="7">
        <v>0.04</v>
      </c>
      <c r="I87" s="7">
        <v>0</v>
      </c>
      <c r="J87" s="7">
        <v>0</v>
      </c>
      <c r="K87" s="7">
        <v>0</v>
      </c>
      <c r="L87" s="27">
        <v>8</v>
      </c>
      <c r="M87" s="27">
        <v>26</v>
      </c>
      <c r="N87" s="27">
        <v>5.6</v>
      </c>
      <c r="O87" s="27">
        <v>0.36</v>
      </c>
    </row>
    <row r="88" spans="1:15">
      <c r="A88" s="18">
        <v>14</v>
      </c>
      <c r="B88" s="18" t="s">
        <v>20</v>
      </c>
      <c r="C88" s="18">
        <v>10</v>
      </c>
      <c r="D88" s="18">
        <v>0.08</v>
      </c>
      <c r="E88" s="18">
        <v>7.25</v>
      </c>
      <c r="F88" s="18">
        <v>0.13</v>
      </c>
      <c r="G88" s="18">
        <v>66</v>
      </c>
      <c r="H88" s="7">
        <v>0</v>
      </c>
      <c r="I88" s="7">
        <v>0</v>
      </c>
      <c r="J88" s="7">
        <v>40</v>
      </c>
      <c r="K88" s="7">
        <v>0</v>
      </c>
      <c r="L88" s="27">
        <v>2.4</v>
      </c>
      <c r="M88" s="27">
        <v>3</v>
      </c>
      <c r="N88" s="27">
        <v>0</v>
      </c>
      <c r="O88" s="27">
        <v>0.02</v>
      </c>
    </row>
    <row r="89" spans="1:15">
      <c r="A89" s="26">
        <v>382</v>
      </c>
      <c r="B89" s="26" t="s">
        <v>39</v>
      </c>
      <c r="C89" s="36">
        <v>150</v>
      </c>
      <c r="D89" s="38">
        <v>3.06</v>
      </c>
      <c r="E89" s="38">
        <v>2.65</v>
      </c>
      <c r="F89" s="38">
        <v>13.18</v>
      </c>
      <c r="G89" s="39">
        <v>88.95</v>
      </c>
      <c r="H89" s="31">
        <v>0</v>
      </c>
      <c r="I89" s="31">
        <v>1.19</v>
      </c>
      <c r="J89" s="31">
        <v>0</v>
      </c>
      <c r="K89" s="42">
        <v>0</v>
      </c>
      <c r="L89" s="38">
        <v>114.17</v>
      </c>
      <c r="M89" s="38">
        <v>0</v>
      </c>
      <c r="N89" s="38">
        <v>16</v>
      </c>
      <c r="O89" s="38">
        <v>0.36</v>
      </c>
    </row>
    <row r="90" spans="1:15">
      <c r="A90" s="2"/>
      <c r="B90" s="17" t="s">
        <v>24</v>
      </c>
      <c r="C90" s="68">
        <v>350</v>
      </c>
      <c r="D90" s="29">
        <f t="shared" ref="D90:O90" si="15">SUM(D86:D89)</f>
        <v>10</v>
      </c>
      <c r="E90" s="29">
        <f t="shared" si="15"/>
        <v>15.13</v>
      </c>
      <c r="F90" s="29">
        <f t="shared" si="15"/>
        <v>45.05</v>
      </c>
      <c r="G90" s="29">
        <f t="shared" si="15"/>
        <v>356.96999999999997</v>
      </c>
      <c r="H90" s="29">
        <f t="shared" si="15"/>
        <v>0.1</v>
      </c>
      <c r="I90" s="29">
        <f t="shared" si="15"/>
        <v>1.94</v>
      </c>
      <c r="J90" s="29">
        <f t="shared" si="15"/>
        <v>40</v>
      </c>
      <c r="K90" s="29">
        <f t="shared" si="15"/>
        <v>0</v>
      </c>
      <c r="L90" s="29">
        <f t="shared" si="15"/>
        <v>265.57</v>
      </c>
      <c r="M90" s="29">
        <f t="shared" si="15"/>
        <v>29</v>
      </c>
      <c r="N90" s="29">
        <f t="shared" si="15"/>
        <v>21.6</v>
      </c>
      <c r="O90" s="29">
        <f t="shared" si="15"/>
        <v>1.01</v>
      </c>
    </row>
    <row r="91" spans="1:15" ht="18.75">
      <c r="A91" s="105" t="s">
        <v>65</v>
      </c>
      <c r="B91" s="105"/>
      <c r="C91" s="105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</row>
    <row r="92" spans="1:15">
      <c r="A92" s="12"/>
      <c r="B92" s="16" t="s">
        <v>60</v>
      </c>
      <c r="C92" s="13" t="s">
        <v>59</v>
      </c>
      <c r="D92" s="18">
        <v>0.8</v>
      </c>
      <c r="E92" s="18">
        <v>0.8</v>
      </c>
      <c r="F92" s="18">
        <v>19.600000000000001</v>
      </c>
      <c r="G92" s="14">
        <v>94</v>
      </c>
      <c r="H92" s="15">
        <v>0</v>
      </c>
      <c r="I92" s="15">
        <v>20</v>
      </c>
      <c r="J92" s="15">
        <v>0</v>
      </c>
      <c r="K92" s="15">
        <v>0</v>
      </c>
      <c r="L92" s="8">
        <v>32</v>
      </c>
      <c r="M92" s="8">
        <v>22</v>
      </c>
      <c r="N92" s="8">
        <v>0.1</v>
      </c>
      <c r="O92" s="8">
        <v>44</v>
      </c>
    </row>
    <row r="93" spans="1:15">
      <c r="A93" s="2"/>
      <c r="B93" s="17" t="s">
        <v>24</v>
      </c>
      <c r="C93" s="68">
        <v>200</v>
      </c>
      <c r="D93" s="29">
        <f t="shared" ref="D93:O93" si="16">SUM(D92)</f>
        <v>0.8</v>
      </c>
      <c r="E93" s="29">
        <f t="shared" si="16"/>
        <v>0.8</v>
      </c>
      <c r="F93" s="29">
        <f t="shared" si="16"/>
        <v>19.600000000000001</v>
      </c>
      <c r="G93" s="29">
        <f t="shared" si="16"/>
        <v>94</v>
      </c>
      <c r="H93" s="29">
        <f t="shared" si="16"/>
        <v>0</v>
      </c>
      <c r="I93" s="29">
        <f t="shared" si="16"/>
        <v>20</v>
      </c>
      <c r="J93" s="29">
        <f t="shared" si="16"/>
        <v>0</v>
      </c>
      <c r="K93" s="29">
        <f t="shared" si="16"/>
        <v>0</v>
      </c>
      <c r="L93" s="29">
        <f t="shared" si="16"/>
        <v>32</v>
      </c>
      <c r="M93" s="29">
        <f t="shared" si="16"/>
        <v>22</v>
      </c>
      <c r="N93" s="29">
        <f t="shared" si="16"/>
        <v>0.1</v>
      </c>
      <c r="O93" s="29">
        <f t="shared" si="16"/>
        <v>44</v>
      </c>
    </row>
    <row r="94" spans="1:15" ht="18.75">
      <c r="A94" s="105" t="s">
        <v>66</v>
      </c>
      <c r="B94" s="105"/>
      <c r="C94" s="105"/>
      <c r="D94" s="112"/>
      <c r="E94" s="112"/>
      <c r="F94" s="112"/>
      <c r="G94" s="112"/>
      <c r="H94" s="112"/>
      <c r="I94" s="112"/>
      <c r="J94" s="112"/>
      <c r="K94" s="105"/>
      <c r="L94" s="112"/>
      <c r="M94" s="112"/>
      <c r="N94" s="112"/>
      <c r="O94" s="112"/>
    </row>
    <row r="95" spans="1:15">
      <c r="A95" s="3">
        <v>75</v>
      </c>
      <c r="B95" s="26" t="s">
        <v>73</v>
      </c>
      <c r="C95" s="33">
        <v>50</v>
      </c>
      <c r="D95" s="38">
        <v>0.78</v>
      </c>
      <c r="E95" s="38">
        <v>4.07</v>
      </c>
      <c r="F95" s="38">
        <v>4.5999999999999996</v>
      </c>
      <c r="G95" s="39">
        <v>58.33</v>
      </c>
      <c r="H95" s="38">
        <v>2.5000000000000001E-2</v>
      </c>
      <c r="I95" s="38">
        <v>1.83</v>
      </c>
      <c r="J95" s="38">
        <v>0</v>
      </c>
      <c r="K95" s="46">
        <v>0</v>
      </c>
      <c r="L95" s="38">
        <v>22.1</v>
      </c>
      <c r="M95" s="38">
        <v>0</v>
      </c>
      <c r="N95" s="38">
        <v>0</v>
      </c>
      <c r="O95" s="38">
        <v>0.4</v>
      </c>
    </row>
    <row r="96" spans="1:15">
      <c r="A96" s="26">
        <v>102</v>
      </c>
      <c r="B96" s="32" t="s">
        <v>81</v>
      </c>
      <c r="C96" s="26">
        <v>150</v>
      </c>
      <c r="D96" s="26">
        <v>5.9</v>
      </c>
      <c r="E96" s="26">
        <v>5.33</v>
      </c>
      <c r="F96" s="26">
        <v>10.08</v>
      </c>
      <c r="G96" s="26">
        <v>101.6</v>
      </c>
      <c r="H96" s="26">
        <v>0</v>
      </c>
      <c r="I96" s="26">
        <v>6.7</v>
      </c>
      <c r="J96" s="26">
        <v>0</v>
      </c>
      <c r="K96" s="26">
        <v>0</v>
      </c>
      <c r="L96" s="26">
        <v>27.5</v>
      </c>
      <c r="M96" s="26">
        <v>0</v>
      </c>
      <c r="N96" s="26">
        <v>21.28</v>
      </c>
      <c r="O96" s="26">
        <v>2.73</v>
      </c>
    </row>
    <row r="97" spans="1:15">
      <c r="A97" s="26">
        <v>234</v>
      </c>
      <c r="B97" s="32" t="s">
        <v>63</v>
      </c>
      <c r="C97" s="26">
        <v>60</v>
      </c>
      <c r="D97" s="26">
        <v>11.77</v>
      </c>
      <c r="E97" s="26">
        <v>9.18</v>
      </c>
      <c r="F97" s="26">
        <v>14.85</v>
      </c>
      <c r="G97" s="26">
        <v>192</v>
      </c>
      <c r="H97" s="26">
        <v>6.4000000000000001E-2</v>
      </c>
      <c r="I97" s="26">
        <v>0.7</v>
      </c>
      <c r="J97" s="26">
        <v>0</v>
      </c>
      <c r="K97" s="26">
        <v>0</v>
      </c>
      <c r="L97" s="26">
        <v>38.85</v>
      </c>
      <c r="M97" s="26">
        <v>121.8</v>
      </c>
      <c r="N97" s="26">
        <v>13.85</v>
      </c>
      <c r="O97" s="26">
        <v>0.36</v>
      </c>
    </row>
    <row r="98" spans="1:15">
      <c r="A98" s="26">
        <v>125</v>
      </c>
      <c r="B98" s="26" t="s">
        <v>32</v>
      </c>
      <c r="C98" s="26">
        <v>120</v>
      </c>
      <c r="D98" s="26">
        <v>2.48</v>
      </c>
      <c r="E98" s="26">
        <v>5.6</v>
      </c>
      <c r="F98" s="26">
        <v>16.670000000000002</v>
      </c>
      <c r="G98" s="26">
        <v>133.57</v>
      </c>
      <c r="H98" s="26">
        <v>0</v>
      </c>
      <c r="I98" s="26">
        <v>17.239999999999998</v>
      </c>
      <c r="J98" s="26">
        <v>0</v>
      </c>
      <c r="K98" s="26">
        <v>0</v>
      </c>
      <c r="L98" s="26">
        <v>21.87</v>
      </c>
      <c r="M98" s="26">
        <v>0</v>
      </c>
      <c r="N98" s="26">
        <v>24.93</v>
      </c>
      <c r="O98" s="26">
        <v>1.07</v>
      </c>
    </row>
    <row r="99" spans="1:15">
      <c r="A99" s="18"/>
      <c r="B99" s="18" t="s">
        <v>21</v>
      </c>
      <c r="C99" s="10" t="s">
        <v>26</v>
      </c>
      <c r="D99" s="18">
        <v>0.67</v>
      </c>
      <c r="E99" s="18">
        <v>0.44</v>
      </c>
      <c r="F99" s="18">
        <v>8.3800000000000008</v>
      </c>
      <c r="G99" s="18">
        <v>42.8</v>
      </c>
      <c r="H99" s="7">
        <v>0.02</v>
      </c>
      <c r="I99" s="7">
        <v>0</v>
      </c>
      <c r="J99" s="7">
        <v>0</v>
      </c>
      <c r="K99" s="7">
        <v>0</v>
      </c>
      <c r="L99" s="8">
        <v>4</v>
      </c>
      <c r="M99" s="8">
        <v>13</v>
      </c>
      <c r="N99" s="8">
        <v>2.8</v>
      </c>
      <c r="O99" s="8">
        <v>0.18</v>
      </c>
    </row>
    <row r="100" spans="1:15">
      <c r="A100" s="18"/>
      <c r="B100" s="18" t="s">
        <v>27</v>
      </c>
      <c r="C100" s="18">
        <v>30</v>
      </c>
      <c r="D100" s="21">
        <v>2.6</v>
      </c>
      <c r="E100" s="21">
        <v>1</v>
      </c>
      <c r="F100" s="21">
        <v>12.8</v>
      </c>
      <c r="G100" s="21">
        <v>77.7</v>
      </c>
      <c r="H100" s="41">
        <v>8.6999999999999993</v>
      </c>
      <c r="I100" s="41">
        <v>0.1</v>
      </c>
      <c r="J100" s="41">
        <v>0</v>
      </c>
      <c r="K100" s="7">
        <v>0.7</v>
      </c>
      <c r="L100" s="43">
        <v>2.2000000000000002</v>
      </c>
      <c r="M100" s="43">
        <v>3</v>
      </c>
      <c r="N100" s="43">
        <v>0</v>
      </c>
      <c r="O100" s="43">
        <v>4.7</v>
      </c>
    </row>
    <row r="101" spans="1:15" ht="26.25">
      <c r="A101" s="3">
        <v>349</v>
      </c>
      <c r="B101" s="32" t="s">
        <v>37</v>
      </c>
      <c r="C101" s="33" t="s">
        <v>105</v>
      </c>
      <c r="D101" s="38">
        <v>0.5</v>
      </c>
      <c r="E101" s="38">
        <v>7.0000000000000007E-2</v>
      </c>
      <c r="F101" s="38">
        <v>24</v>
      </c>
      <c r="G101" s="38">
        <v>99.6</v>
      </c>
      <c r="H101" s="47">
        <v>0</v>
      </c>
      <c r="I101" s="38">
        <v>0.55000000000000004</v>
      </c>
      <c r="J101" s="38">
        <v>0</v>
      </c>
      <c r="K101" s="46">
        <v>0</v>
      </c>
      <c r="L101" s="38">
        <v>24.36</v>
      </c>
      <c r="M101" s="38">
        <v>0</v>
      </c>
      <c r="N101" s="38">
        <v>13.09</v>
      </c>
      <c r="O101" s="38">
        <v>0.53</v>
      </c>
    </row>
    <row r="102" spans="1:15">
      <c r="A102" s="26"/>
      <c r="B102" s="17" t="s">
        <v>24</v>
      </c>
      <c r="C102" s="66">
        <v>560</v>
      </c>
      <c r="D102" s="28">
        <f t="shared" ref="D102:O102" si="17">SUM(D95:D101)</f>
        <v>24.700000000000003</v>
      </c>
      <c r="E102" s="28">
        <f t="shared" si="17"/>
        <v>25.69</v>
      </c>
      <c r="F102" s="28">
        <f t="shared" si="17"/>
        <v>91.38000000000001</v>
      </c>
      <c r="G102" s="28">
        <f t="shared" si="17"/>
        <v>705.6</v>
      </c>
      <c r="H102" s="28">
        <f t="shared" si="17"/>
        <v>8.8089999999999993</v>
      </c>
      <c r="I102" s="28">
        <f t="shared" si="17"/>
        <v>27.12</v>
      </c>
      <c r="J102" s="28">
        <f t="shared" si="17"/>
        <v>0</v>
      </c>
      <c r="K102" s="28">
        <f t="shared" si="17"/>
        <v>0.7</v>
      </c>
      <c r="L102" s="28">
        <f t="shared" si="17"/>
        <v>140.88</v>
      </c>
      <c r="M102" s="28">
        <f t="shared" si="17"/>
        <v>137.80000000000001</v>
      </c>
      <c r="N102" s="28">
        <f t="shared" si="17"/>
        <v>75.95</v>
      </c>
      <c r="O102" s="28">
        <f t="shared" si="17"/>
        <v>9.9699999999999989</v>
      </c>
    </row>
    <row r="103" spans="1:15" ht="18.75">
      <c r="A103" s="108" t="s">
        <v>70</v>
      </c>
      <c r="B103" s="109"/>
      <c r="C103" s="109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10"/>
    </row>
    <row r="104" spans="1:15" ht="22.5" customHeight="1">
      <c r="A104" s="65"/>
      <c r="B104" s="60" t="s">
        <v>71</v>
      </c>
      <c r="C104" s="60">
        <v>60</v>
      </c>
      <c r="D104" s="76">
        <v>4.5</v>
      </c>
      <c r="E104" s="76">
        <v>7.08</v>
      </c>
      <c r="F104" s="76">
        <v>44.94</v>
      </c>
      <c r="G104" s="76">
        <v>250.26</v>
      </c>
      <c r="H104" s="76">
        <v>0</v>
      </c>
      <c r="I104" s="76">
        <v>0</v>
      </c>
      <c r="J104" s="76">
        <v>0</v>
      </c>
      <c r="K104" s="76">
        <v>0</v>
      </c>
      <c r="L104" s="76">
        <v>0</v>
      </c>
      <c r="M104" s="76">
        <v>0</v>
      </c>
      <c r="N104" s="76">
        <v>0</v>
      </c>
      <c r="O104" s="76">
        <v>0</v>
      </c>
    </row>
    <row r="105" spans="1:15">
      <c r="A105" s="26">
        <v>376</v>
      </c>
      <c r="B105" s="26" t="s">
        <v>23</v>
      </c>
      <c r="C105" s="26" t="s">
        <v>64</v>
      </c>
      <c r="D105" s="26">
        <v>0.15</v>
      </c>
      <c r="E105" s="26">
        <v>0</v>
      </c>
      <c r="F105" s="26">
        <v>10.5</v>
      </c>
      <c r="G105" s="26">
        <v>21</v>
      </c>
      <c r="H105" s="26">
        <v>0</v>
      </c>
      <c r="I105" s="26">
        <v>0</v>
      </c>
      <c r="J105" s="26">
        <v>0</v>
      </c>
      <c r="K105" s="26"/>
      <c r="L105" s="26">
        <v>4.5</v>
      </c>
      <c r="M105" s="26">
        <v>0</v>
      </c>
      <c r="N105" s="26">
        <v>0</v>
      </c>
      <c r="O105" s="26">
        <v>0.3</v>
      </c>
    </row>
    <row r="106" spans="1:15">
      <c r="A106" s="26"/>
      <c r="B106" s="17" t="s">
        <v>24</v>
      </c>
      <c r="C106" s="66">
        <v>210</v>
      </c>
      <c r="D106" s="28">
        <f t="shared" ref="D106:O106" si="18">SUM(D104:D105)</f>
        <v>4.6500000000000004</v>
      </c>
      <c r="E106" s="28">
        <f t="shared" si="18"/>
        <v>7.08</v>
      </c>
      <c r="F106" s="28">
        <f t="shared" si="18"/>
        <v>55.44</v>
      </c>
      <c r="G106" s="28">
        <f t="shared" si="18"/>
        <v>271.26</v>
      </c>
      <c r="H106" s="28">
        <f t="shared" si="18"/>
        <v>0</v>
      </c>
      <c r="I106" s="28">
        <f t="shared" si="18"/>
        <v>0</v>
      </c>
      <c r="J106" s="28">
        <f t="shared" si="18"/>
        <v>0</v>
      </c>
      <c r="K106" s="28">
        <f t="shared" si="18"/>
        <v>0</v>
      </c>
      <c r="L106" s="28">
        <f t="shared" si="18"/>
        <v>4.5</v>
      </c>
      <c r="M106" s="28">
        <f t="shared" si="18"/>
        <v>0</v>
      </c>
      <c r="N106" s="28">
        <f t="shared" si="18"/>
        <v>0</v>
      </c>
      <c r="O106" s="28">
        <f t="shared" si="18"/>
        <v>0.3</v>
      </c>
    </row>
    <row r="107" spans="1:15">
      <c r="A107" s="26"/>
      <c r="B107" s="17" t="s">
        <v>29</v>
      </c>
      <c r="C107" s="28">
        <f>C106+C102+C93+C90</f>
        <v>1320</v>
      </c>
      <c r="D107" s="28">
        <f t="shared" ref="D107:O107" si="19">D106+D102+D93+D90</f>
        <v>40.150000000000006</v>
      </c>
      <c r="E107" s="28">
        <f t="shared" si="19"/>
        <v>48.7</v>
      </c>
      <c r="F107" s="28">
        <f t="shared" si="19"/>
        <v>211.46999999999997</v>
      </c>
      <c r="G107" s="28">
        <f t="shared" si="19"/>
        <v>1427.8300000000002</v>
      </c>
      <c r="H107" s="28">
        <f t="shared" si="19"/>
        <v>8.9089999999999989</v>
      </c>
      <c r="I107" s="28">
        <f t="shared" si="19"/>
        <v>49.06</v>
      </c>
      <c r="J107" s="28">
        <f t="shared" si="19"/>
        <v>40</v>
      </c>
      <c r="K107" s="28">
        <f t="shared" si="19"/>
        <v>0.7</v>
      </c>
      <c r="L107" s="28">
        <f t="shared" si="19"/>
        <v>442.95</v>
      </c>
      <c r="M107" s="28">
        <f t="shared" si="19"/>
        <v>188.8</v>
      </c>
      <c r="N107" s="28">
        <f t="shared" si="19"/>
        <v>97.65</v>
      </c>
      <c r="O107" s="28">
        <f t="shared" si="19"/>
        <v>55.279999999999994</v>
      </c>
    </row>
    <row r="108" spans="1:15" ht="15.75">
      <c r="A108" s="111" t="s">
        <v>40</v>
      </c>
      <c r="B108" s="111"/>
      <c r="C108" s="111"/>
      <c r="D108" s="111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</row>
    <row r="109" spans="1:15" ht="18.75">
      <c r="A109" s="113" t="s">
        <v>19</v>
      </c>
      <c r="B109" s="113"/>
      <c r="C109" s="113"/>
      <c r="D109" s="113"/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</row>
    <row r="110" spans="1:15">
      <c r="A110" s="9">
        <v>1</v>
      </c>
      <c r="B110" s="7">
        <v>2</v>
      </c>
      <c r="C110" s="7">
        <v>3</v>
      </c>
      <c r="D110" s="9">
        <v>4</v>
      </c>
      <c r="E110" s="9">
        <v>5</v>
      </c>
      <c r="F110" s="9">
        <v>6</v>
      </c>
      <c r="G110" s="9">
        <v>7</v>
      </c>
      <c r="H110" s="9">
        <v>8</v>
      </c>
      <c r="I110" s="9">
        <v>9</v>
      </c>
      <c r="J110" s="9">
        <v>10</v>
      </c>
      <c r="K110" s="9">
        <v>11</v>
      </c>
      <c r="L110" s="9">
        <v>12</v>
      </c>
      <c r="M110" s="9">
        <v>13</v>
      </c>
      <c r="N110" s="9">
        <v>14</v>
      </c>
      <c r="O110" s="9">
        <v>15</v>
      </c>
    </row>
    <row r="111" spans="1:15" ht="26.25">
      <c r="A111" s="3">
        <v>182</v>
      </c>
      <c r="B111" s="32" t="s">
        <v>99</v>
      </c>
      <c r="C111" s="3">
        <v>150</v>
      </c>
      <c r="D111" s="3">
        <v>5.05</v>
      </c>
      <c r="E111" s="3">
        <v>5.56</v>
      </c>
      <c r="F111" s="3">
        <v>24.18</v>
      </c>
      <c r="G111" s="3">
        <v>166.6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</row>
    <row r="112" spans="1:15">
      <c r="A112" s="18"/>
      <c r="B112" s="18" t="s">
        <v>21</v>
      </c>
      <c r="C112" s="10" t="s">
        <v>98</v>
      </c>
      <c r="D112" s="18">
        <v>2.4700000000000002</v>
      </c>
      <c r="E112" s="18">
        <v>0.87</v>
      </c>
      <c r="F112" s="18">
        <v>16.75</v>
      </c>
      <c r="G112" s="18">
        <v>85.77</v>
      </c>
      <c r="H112" s="7">
        <v>0.04</v>
      </c>
      <c r="I112" s="7">
        <v>0</v>
      </c>
      <c r="J112" s="7">
        <v>0</v>
      </c>
      <c r="K112" s="7">
        <v>0</v>
      </c>
      <c r="L112" s="27">
        <v>8</v>
      </c>
      <c r="M112" s="27">
        <v>26</v>
      </c>
      <c r="N112" s="27">
        <v>5.6</v>
      </c>
      <c r="O112" s="27">
        <v>0.36</v>
      </c>
    </row>
    <row r="113" spans="1:15">
      <c r="A113" s="18">
        <v>14</v>
      </c>
      <c r="B113" s="18" t="s">
        <v>20</v>
      </c>
      <c r="C113" s="18">
        <v>10</v>
      </c>
      <c r="D113" s="18">
        <v>0.08</v>
      </c>
      <c r="E113" s="18">
        <v>7.25</v>
      </c>
      <c r="F113" s="18">
        <v>0.13</v>
      </c>
      <c r="G113" s="18">
        <v>66</v>
      </c>
      <c r="H113" s="7">
        <v>0</v>
      </c>
      <c r="I113" s="7">
        <v>0</v>
      </c>
      <c r="J113" s="7">
        <v>40</v>
      </c>
      <c r="K113" s="7">
        <v>0</v>
      </c>
      <c r="L113" s="27">
        <v>2.4</v>
      </c>
      <c r="M113" s="27">
        <v>3</v>
      </c>
      <c r="N113" s="27">
        <v>0</v>
      </c>
      <c r="O113" s="27">
        <v>0.02</v>
      </c>
    </row>
    <row r="114" spans="1:15" ht="15" customHeight="1">
      <c r="A114" s="3">
        <v>377</v>
      </c>
      <c r="B114" s="49" t="s">
        <v>23</v>
      </c>
      <c r="C114" s="3" t="s">
        <v>64</v>
      </c>
      <c r="D114" s="3">
        <v>0.1</v>
      </c>
      <c r="E114" s="3">
        <v>1.4999999999999999E-2</v>
      </c>
      <c r="F114" s="3">
        <v>11.4</v>
      </c>
      <c r="G114" s="3">
        <v>46.5</v>
      </c>
      <c r="H114" s="3">
        <v>0</v>
      </c>
      <c r="I114" s="3">
        <v>2.12</v>
      </c>
      <c r="J114" s="3">
        <v>0</v>
      </c>
      <c r="K114" s="3">
        <v>0</v>
      </c>
      <c r="L114" s="3">
        <v>10.65</v>
      </c>
      <c r="M114" s="3">
        <v>0</v>
      </c>
      <c r="N114" s="3">
        <v>1.8</v>
      </c>
      <c r="O114" s="3">
        <v>0.27</v>
      </c>
    </row>
    <row r="115" spans="1:15" ht="15" customHeight="1">
      <c r="A115" s="3"/>
      <c r="B115" s="17" t="s">
        <v>24</v>
      </c>
      <c r="C115" s="68">
        <v>350</v>
      </c>
      <c r="D115" s="29">
        <f t="shared" ref="D115:O115" si="20">SUM(D111:D114)</f>
        <v>7.6999999999999993</v>
      </c>
      <c r="E115" s="29">
        <f t="shared" si="20"/>
        <v>13.695</v>
      </c>
      <c r="F115" s="29">
        <f t="shared" si="20"/>
        <v>52.46</v>
      </c>
      <c r="G115" s="29">
        <f t="shared" si="20"/>
        <v>364.87</v>
      </c>
      <c r="H115" s="29">
        <f t="shared" si="20"/>
        <v>0.04</v>
      </c>
      <c r="I115" s="29">
        <f t="shared" si="20"/>
        <v>2.12</v>
      </c>
      <c r="J115" s="29">
        <f t="shared" si="20"/>
        <v>40</v>
      </c>
      <c r="K115" s="29">
        <f t="shared" si="20"/>
        <v>0</v>
      </c>
      <c r="L115" s="29">
        <f t="shared" si="20"/>
        <v>21.05</v>
      </c>
      <c r="M115" s="29">
        <f t="shared" si="20"/>
        <v>29</v>
      </c>
      <c r="N115" s="29">
        <f t="shared" si="20"/>
        <v>7.3999999999999995</v>
      </c>
      <c r="O115" s="29">
        <f t="shared" si="20"/>
        <v>0.65</v>
      </c>
    </row>
    <row r="116" spans="1:15" ht="15" customHeight="1">
      <c r="A116" s="105" t="s">
        <v>65</v>
      </c>
      <c r="B116" s="105"/>
      <c r="C116" s="105"/>
      <c r="D116" s="105"/>
      <c r="E116" s="105"/>
      <c r="F116" s="105"/>
      <c r="G116" s="105"/>
      <c r="H116" s="105"/>
      <c r="I116" s="105"/>
      <c r="J116" s="105"/>
      <c r="K116" s="105"/>
      <c r="L116" s="105"/>
      <c r="M116" s="105"/>
      <c r="N116" s="105"/>
      <c r="O116" s="105"/>
    </row>
    <row r="117" spans="1:15" ht="15" customHeight="1">
      <c r="A117" s="18"/>
      <c r="B117" s="16" t="s">
        <v>87</v>
      </c>
      <c r="C117" s="18">
        <v>150</v>
      </c>
      <c r="D117" s="18">
        <v>0.75</v>
      </c>
      <c r="E117" s="18">
        <v>0</v>
      </c>
      <c r="F117" s="18">
        <v>15.15</v>
      </c>
      <c r="G117" s="18">
        <v>63.6</v>
      </c>
      <c r="H117" s="18">
        <v>0</v>
      </c>
      <c r="I117" s="18">
        <v>4</v>
      </c>
      <c r="J117" s="18">
        <v>0</v>
      </c>
      <c r="K117" s="18">
        <v>0</v>
      </c>
      <c r="L117" s="22">
        <v>14</v>
      </c>
      <c r="M117" s="22">
        <v>10</v>
      </c>
      <c r="N117" s="22">
        <v>0</v>
      </c>
      <c r="O117" s="22">
        <v>2.8</v>
      </c>
    </row>
    <row r="118" spans="1:15">
      <c r="A118" s="2"/>
      <c r="B118" s="17" t="s">
        <v>24</v>
      </c>
      <c r="C118" s="68">
        <v>150</v>
      </c>
      <c r="D118" s="29">
        <f t="shared" ref="D118:O118" si="21">SUM(D117)</f>
        <v>0.75</v>
      </c>
      <c r="E118" s="29">
        <f t="shared" si="21"/>
        <v>0</v>
      </c>
      <c r="F118" s="29">
        <f t="shared" si="21"/>
        <v>15.15</v>
      </c>
      <c r="G118" s="29">
        <f t="shared" si="21"/>
        <v>63.6</v>
      </c>
      <c r="H118" s="29">
        <f t="shared" si="21"/>
        <v>0</v>
      </c>
      <c r="I118" s="29">
        <f t="shared" si="21"/>
        <v>4</v>
      </c>
      <c r="J118" s="29">
        <f t="shared" si="21"/>
        <v>0</v>
      </c>
      <c r="K118" s="29">
        <f t="shared" si="21"/>
        <v>0</v>
      </c>
      <c r="L118" s="29">
        <f t="shared" si="21"/>
        <v>14</v>
      </c>
      <c r="M118" s="29">
        <f t="shared" si="21"/>
        <v>10</v>
      </c>
      <c r="N118" s="29">
        <f t="shared" si="21"/>
        <v>0</v>
      </c>
      <c r="O118" s="29">
        <f t="shared" si="21"/>
        <v>2.8</v>
      </c>
    </row>
    <row r="119" spans="1:15" ht="18.75">
      <c r="A119" s="105" t="s">
        <v>66</v>
      </c>
      <c r="B119" s="105"/>
      <c r="C119" s="105"/>
      <c r="D119" s="105"/>
      <c r="E119" s="105"/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</row>
    <row r="120" spans="1:15" ht="26.25">
      <c r="A120" s="69">
        <v>49</v>
      </c>
      <c r="B120" s="72" t="s">
        <v>108</v>
      </c>
      <c r="C120" s="73">
        <v>50</v>
      </c>
      <c r="D120" s="77">
        <v>0.5</v>
      </c>
      <c r="E120" s="77">
        <v>0.05</v>
      </c>
      <c r="F120" s="77">
        <v>0.6</v>
      </c>
      <c r="G120" s="78">
        <v>6</v>
      </c>
      <c r="H120" s="77">
        <v>2.5000000000000001E-2</v>
      </c>
      <c r="I120" s="77">
        <v>2.4500000000000002</v>
      </c>
      <c r="J120" s="77">
        <v>0</v>
      </c>
      <c r="K120" s="80">
        <v>0</v>
      </c>
      <c r="L120" s="77">
        <v>8.5</v>
      </c>
      <c r="M120" s="77">
        <v>7</v>
      </c>
      <c r="N120" s="77">
        <v>15</v>
      </c>
      <c r="O120" s="77">
        <v>0.25</v>
      </c>
    </row>
    <row r="121" spans="1:15" ht="26.25">
      <c r="A121" s="60">
        <v>82</v>
      </c>
      <c r="B121" s="72" t="s">
        <v>111</v>
      </c>
      <c r="C121" s="60" t="s">
        <v>104</v>
      </c>
      <c r="D121" s="60">
        <v>3.84</v>
      </c>
      <c r="E121" s="60">
        <v>6.0179999999999998</v>
      </c>
      <c r="F121" s="60">
        <v>6.93</v>
      </c>
      <c r="G121" s="60">
        <v>102.63</v>
      </c>
      <c r="H121" s="60">
        <v>0</v>
      </c>
      <c r="I121" s="60">
        <v>9.64</v>
      </c>
      <c r="J121" s="60">
        <v>0</v>
      </c>
      <c r="K121" s="60">
        <v>0</v>
      </c>
      <c r="L121" s="60">
        <v>36.82</v>
      </c>
      <c r="M121" s="60">
        <v>0</v>
      </c>
      <c r="N121" s="60">
        <v>16.22</v>
      </c>
      <c r="O121" s="60">
        <v>1.01</v>
      </c>
    </row>
    <row r="122" spans="1:15" ht="26.25">
      <c r="A122" s="26">
        <v>290</v>
      </c>
      <c r="B122" s="32" t="s">
        <v>82</v>
      </c>
      <c r="C122" s="26">
        <v>60</v>
      </c>
      <c r="D122" s="26">
        <v>8.1199999999999992</v>
      </c>
      <c r="E122" s="26">
        <v>9.2100000000000009</v>
      </c>
      <c r="F122" s="26">
        <v>5.19</v>
      </c>
      <c r="G122" s="26">
        <v>136</v>
      </c>
      <c r="H122" s="26">
        <v>0.04</v>
      </c>
      <c r="I122" s="26">
        <v>0.76</v>
      </c>
      <c r="J122" s="26">
        <v>0</v>
      </c>
      <c r="K122" s="26">
        <v>0</v>
      </c>
      <c r="L122" s="26">
        <v>28.1</v>
      </c>
      <c r="M122" s="26">
        <v>0</v>
      </c>
      <c r="N122" s="26">
        <v>0</v>
      </c>
      <c r="O122" s="26">
        <v>0</v>
      </c>
    </row>
    <row r="123" spans="1:15">
      <c r="A123" s="3">
        <v>302</v>
      </c>
      <c r="B123" s="26" t="s">
        <v>48</v>
      </c>
      <c r="C123" s="36">
        <v>120</v>
      </c>
      <c r="D123" s="38">
        <v>6.99</v>
      </c>
      <c r="E123" s="38">
        <v>3.92</v>
      </c>
      <c r="F123" s="38">
        <v>34.44</v>
      </c>
      <c r="G123" s="39">
        <v>213.6</v>
      </c>
      <c r="H123" s="38">
        <v>0.22</v>
      </c>
      <c r="I123" s="38">
        <v>0</v>
      </c>
      <c r="J123" s="38">
        <v>2.5999999999999999E-2</v>
      </c>
      <c r="K123" s="36">
        <v>0</v>
      </c>
      <c r="L123" s="38">
        <v>13.78</v>
      </c>
      <c r="M123" s="38">
        <v>2.2879999999999998</v>
      </c>
      <c r="N123" s="38">
        <v>111</v>
      </c>
      <c r="O123" s="38">
        <v>3.73</v>
      </c>
    </row>
    <row r="124" spans="1:15">
      <c r="A124" s="18"/>
      <c r="B124" s="18" t="s">
        <v>21</v>
      </c>
      <c r="C124" s="10" t="s">
        <v>26</v>
      </c>
      <c r="D124" s="18">
        <v>0.67</v>
      </c>
      <c r="E124" s="18">
        <v>0.44</v>
      </c>
      <c r="F124" s="18">
        <v>8.3800000000000008</v>
      </c>
      <c r="G124" s="18">
        <v>42.8</v>
      </c>
      <c r="H124" s="7">
        <v>0.02</v>
      </c>
      <c r="I124" s="7">
        <v>0</v>
      </c>
      <c r="J124" s="7">
        <v>0</v>
      </c>
      <c r="K124" s="7">
        <v>0</v>
      </c>
      <c r="L124" s="8">
        <v>4</v>
      </c>
      <c r="M124" s="8">
        <v>13</v>
      </c>
      <c r="N124" s="8">
        <v>2.8</v>
      </c>
      <c r="O124" s="8">
        <v>0.18</v>
      </c>
    </row>
    <row r="125" spans="1:15">
      <c r="A125" s="18"/>
      <c r="B125" s="18" t="s">
        <v>27</v>
      </c>
      <c r="C125" s="18">
        <v>30</v>
      </c>
      <c r="D125" s="21">
        <v>2.6</v>
      </c>
      <c r="E125" s="21">
        <v>1</v>
      </c>
      <c r="F125" s="21">
        <v>12.8</v>
      </c>
      <c r="G125" s="21">
        <v>77.7</v>
      </c>
      <c r="H125" s="7">
        <v>8.6999999999999993</v>
      </c>
      <c r="I125" s="7">
        <v>0.1</v>
      </c>
      <c r="J125" s="7">
        <v>0</v>
      </c>
      <c r="K125" s="7">
        <v>0.7</v>
      </c>
      <c r="L125" s="8">
        <v>2.2000000000000002</v>
      </c>
      <c r="M125" s="8">
        <v>3</v>
      </c>
      <c r="N125" s="8">
        <v>0</v>
      </c>
      <c r="O125" s="8">
        <v>4.7</v>
      </c>
    </row>
    <row r="126" spans="1:15" ht="26.25">
      <c r="A126" s="3">
        <v>354</v>
      </c>
      <c r="B126" s="32" t="s">
        <v>69</v>
      </c>
      <c r="C126" s="33" t="s">
        <v>105</v>
      </c>
      <c r="D126" s="30">
        <v>8.3000000000000004E-2</v>
      </c>
      <c r="E126" s="31">
        <v>0.09</v>
      </c>
      <c r="F126" s="31">
        <v>18.829999999999998</v>
      </c>
      <c r="G126" s="31">
        <v>89.4</v>
      </c>
      <c r="H126" s="34">
        <v>0</v>
      </c>
      <c r="I126" s="3">
        <v>1.37</v>
      </c>
      <c r="J126" s="3">
        <v>0</v>
      </c>
      <c r="K126" s="3">
        <v>0</v>
      </c>
      <c r="L126" s="3">
        <v>8.6</v>
      </c>
      <c r="M126" s="3">
        <v>0</v>
      </c>
      <c r="N126" s="3">
        <v>2.73</v>
      </c>
      <c r="O126" s="3">
        <v>0.43</v>
      </c>
    </row>
    <row r="127" spans="1:15">
      <c r="A127" s="26"/>
      <c r="B127" s="17" t="s">
        <v>24</v>
      </c>
      <c r="C127" s="66">
        <v>560</v>
      </c>
      <c r="D127" s="28">
        <f t="shared" ref="D127:O127" si="22">SUM(D120:D126)</f>
        <v>22.803000000000001</v>
      </c>
      <c r="E127" s="28">
        <f t="shared" si="22"/>
        <v>20.728000000000002</v>
      </c>
      <c r="F127" s="28">
        <f t="shared" si="22"/>
        <v>87.17</v>
      </c>
      <c r="G127" s="28">
        <f t="shared" si="22"/>
        <v>668.13</v>
      </c>
      <c r="H127" s="28">
        <f t="shared" si="22"/>
        <v>9.004999999999999</v>
      </c>
      <c r="I127" s="28">
        <f t="shared" si="22"/>
        <v>14.32</v>
      </c>
      <c r="J127" s="28">
        <f t="shared" si="22"/>
        <v>2.5999999999999999E-2</v>
      </c>
      <c r="K127" s="28">
        <f t="shared" si="22"/>
        <v>0.7</v>
      </c>
      <c r="L127" s="28">
        <f t="shared" si="22"/>
        <v>102</v>
      </c>
      <c r="M127" s="28">
        <f t="shared" si="22"/>
        <v>25.288</v>
      </c>
      <c r="N127" s="28">
        <f t="shared" si="22"/>
        <v>147.75</v>
      </c>
      <c r="O127" s="28">
        <f t="shared" si="22"/>
        <v>10.3</v>
      </c>
    </row>
    <row r="128" spans="1:15" ht="18.75">
      <c r="A128" s="108" t="s">
        <v>70</v>
      </c>
      <c r="B128" s="109"/>
      <c r="C128" s="109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10"/>
    </row>
    <row r="129" spans="1:15">
      <c r="A129" s="26">
        <v>452</v>
      </c>
      <c r="B129" s="26" t="s">
        <v>84</v>
      </c>
      <c r="C129" s="26">
        <v>60</v>
      </c>
      <c r="D129" s="26">
        <v>4.37</v>
      </c>
      <c r="E129" s="26">
        <v>7.52</v>
      </c>
      <c r="F129" s="26">
        <v>32.35</v>
      </c>
      <c r="G129" s="26">
        <v>213.6</v>
      </c>
      <c r="H129" s="26">
        <v>0</v>
      </c>
      <c r="I129" s="26">
        <v>0</v>
      </c>
      <c r="J129" s="26">
        <v>0</v>
      </c>
      <c r="K129" s="26">
        <v>0</v>
      </c>
      <c r="L129" s="26">
        <v>0</v>
      </c>
      <c r="M129" s="26">
        <v>0</v>
      </c>
      <c r="N129" s="26">
        <v>0</v>
      </c>
      <c r="O129" s="26">
        <v>0</v>
      </c>
    </row>
    <row r="130" spans="1:15">
      <c r="A130" s="26">
        <v>966</v>
      </c>
      <c r="B130" s="26" t="s">
        <v>85</v>
      </c>
      <c r="C130" s="26">
        <v>150</v>
      </c>
      <c r="D130" s="26">
        <v>4.3499999999999996</v>
      </c>
      <c r="E130" s="26">
        <v>3.75</v>
      </c>
      <c r="F130" s="26">
        <v>6.3</v>
      </c>
      <c r="G130" s="26">
        <v>81</v>
      </c>
      <c r="H130" s="26">
        <v>0.03</v>
      </c>
      <c r="I130" s="26">
        <v>0.45</v>
      </c>
      <c r="J130" s="26">
        <v>0.06</v>
      </c>
      <c r="K130" s="26">
        <v>0</v>
      </c>
      <c r="L130" s="26">
        <v>186</v>
      </c>
      <c r="M130" s="26">
        <v>21</v>
      </c>
      <c r="N130" s="26">
        <v>138</v>
      </c>
      <c r="O130" s="26">
        <v>0.15</v>
      </c>
    </row>
    <row r="131" spans="1:15">
      <c r="A131" s="26"/>
      <c r="B131" s="17" t="s">
        <v>24</v>
      </c>
      <c r="C131" s="66">
        <f t="shared" ref="C131:O131" si="23">SUM(C129:C130)</f>
        <v>210</v>
      </c>
      <c r="D131" s="28">
        <f t="shared" si="23"/>
        <v>8.7199999999999989</v>
      </c>
      <c r="E131" s="28">
        <f t="shared" si="23"/>
        <v>11.27</v>
      </c>
      <c r="F131" s="28">
        <f t="shared" si="23"/>
        <v>38.65</v>
      </c>
      <c r="G131" s="28">
        <f t="shared" si="23"/>
        <v>294.60000000000002</v>
      </c>
      <c r="H131" s="28">
        <f t="shared" si="23"/>
        <v>0.03</v>
      </c>
      <c r="I131" s="28">
        <f t="shared" si="23"/>
        <v>0.45</v>
      </c>
      <c r="J131" s="28">
        <f t="shared" si="23"/>
        <v>0.06</v>
      </c>
      <c r="K131" s="28">
        <f t="shared" si="23"/>
        <v>0</v>
      </c>
      <c r="L131" s="28">
        <f t="shared" si="23"/>
        <v>186</v>
      </c>
      <c r="M131" s="28">
        <f t="shared" si="23"/>
        <v>21</v>
      </c>
      <c r="N131" s="28">
        <f t="shared" si="23"/>
        <v>138</v>
      </c>
      <c r="O131" s="28">
        <f t="shared" si="23"/>
        <v>0.15</v>
      </c>
    </row>
    <row r="132" spans="1:15">
      <c r="A132" s="26"/>
      <c r="B132" s="17" t="s">
        <v>29</v>
      </c>
      <c r="C132" s="28">
        <f>C131+C127+C118+C115</f>
        <v>1270</v>
      </c>
      <c r="D132" s="28">
        <f t="shared" ref="D132:O132" si="24">D131+D127+D118+D115</f>
        <v>39.972999999999999</v>
      </c>
      <c r="E132" s="28">
        <f t="shared" si="24"/>
        <v>45.692999999999998</v>
      </c>
      <c r="F132" s="28">
        <f t="shared" si="24"/>
        <v>193.43</v>
      </c>
      <c r="G132" s="28">
        <f t="shared" si="24"/>
        <v>1391.1999999999998</v>
      </c>
      <c r="H132" s="28">
        <f t="shared" si="24"/>
        <v>9.0749999999999975</v>
      </c>
      <c r="I132" s="28">
        <f t="shared" si="24"/>
        <v>20.89</v>
      </c>
      <c r="J132" s="28">
        <f t="shared" si="24"/>
        <v>40.085999999999999</v>
      </c>
      <c r="K132" s="28">
        <f t="shared" si="24"/>
        <v>0.7</v>
      </c>
      <c r="L132" s="28">
        <f t="shared" si="24"/>
        <v>323.05</v>
      </c>
      <c r="M132" s="28">
        <f t="shared" si="24"/>
        <v>85.287999999999997</v>
      </c>
      <c r="N132" s="28">
        <f t="shared" si="24"/>
        <v>293.14999999999998</v>
      </c>
      <c r="O132" s="28">
        <f t="shared" si="24"/>
        <v>13.9</v>
      </c>
    </row>
    <row r="133" spans="1:15" ht="15.75">
      <c r="A133" s="111" t="s">
        <v>41</v>
      </c>
      <c r="B133" s="111"/>
      <c r="C133" s="111"/>
      <c r="D133" s="111"/>
      <c r="E133" s="111"/>
      <c r="F133" s="111"/>
      <c r="G133" s="111"/>
      <c r="H133" s="111"/>
      <c r="I133" s="111"/>
      <c r="J133" s="111"/>
      <c r="K133" s="111"/>
      <c r="L133" s="111"/>
      <c r="M133" s="111"/>
      <c r="N133" s="111"/>
      <c r="O133" s="111"/>
    </row>
    <row r="134" spans="1:15" ht="18.75">
      <c r="A134" s="113" t="s">
        <v>19</v>
      </c>
      <c r="B134" s="113"/>
      <c r="C134" s="113"/>
      <c r="D134" s="113"/>
      <c r="E134" s="113"/>
      <c r="F134" s="113"/>
      <c r="G134" s="113"/>
      <c r="H134" s="113"/>
      <c r="I134" s="113"/>
      <c r="J134" s="113"/>
      <c r="K134" s="113"/>
      <c r="L134" s="113"/>
      <c r="M134" s="113"/>
      <c r="N134" s="113"/>
      <c r="O134" s="113"/>
    </row>
    <row r="135" spans="1:15">
      <c r="A135" s="9">
        <v>1</v>
      </c>
      <c r="B135" s="7">
        <v>2</v>
      </c>
      <c r="C135" s="7">
        <v>3</v>
      </c>
      <c r="D135" s="9">
        <v>4</v>
      </c>
      <c r="E135" s="9">
        <v>5</v>
      </c>
      <c r="F135" s="9">
        <v>6</v>
      </c>
      <c r="G135" s="9">
        <v>7</v>
      </c>
      <c r="H135" s="9">
        <v>8</v>
      </c>
      <c r="I135" s="9">
        <v>9</v>
      </c>
      <c r="J135" s="9">
        <v>10</v>
      </c>
      <c r="K135" s="9">
        <v>11</v>
      </c>
      <c r="L135" s="9">
        <v>12</v>
      </c>
      <c r="M135" s="9">
        <v>13</v>
      </c>
      <c r="N135" s="9">
        <v>14</v>
      </c>
      <c r="O135" s="9">
        <v>15</v>
      </c>
    </row>
    <row r="136" spans="1:15" ht="26.25">
      <c r="A136" s="3">
        <v>120</v>
      </c>
      <c r="B136" s="25" t="s">
        <v>90</v>
      </c>
      <c r="C136" s="26">
        <v>150</v>
      </c>
      <c r="D136" s="26">
        <v>2.3199999999999998</v>
      </c>
      <c r="E136" s="26">
        <v>3.8</v>
      </c>
      <c r="F136" s="26">
        <v>24.07</v>
      </c>
      <c r="G136" s="26">
        <v>132.75</v>
      </c>
      <c r="H136" s="26">
        <v>0</v>
      </c>
      <c r="I136" s="26">
        <v>0</v>
      </c>
      <c r="J136" s="26">
        <v>0</v>
      </c>
      <c r="K136" s="26">
        <v>0</v>
      </c>
      <c r="L136" s="26">
        <v>0</v>
      </c>
      <c r="M136" s="26">
        <v>0</v>
      </c>
      <c r="N136" s="26">
        <v>0</v>
      </c>
      <c r="O136" s="26">
        <v>0</v>
      </c>
    </row>
    <row r="137" spans="1:15">
      <c r="A137" s="18">
        <v>14</v>
      </c>
      <c r="B137" s="18" t="s">
        <v>20</v>
      </c>
      <c r="C137" s="18">
        <v>10</v>
      </c>
      <c r="D137" s="18">
        <v>0.08</v>
      </c>
      <c r="E137" s="18">
        <v>7.25</v>
      </c>
      <c r="F137" s="18">
        <v>0.13</v>
      </c>
      <c r="G137" s="18">
        <v>66</v>
      </c>
      <c r="H137" s="7">
        <v>0</v>
      </c>
      <c r="I137" s="7">
        <v>0</v>
      </c>
      <c r="J137" s="7">
        <v>40</v>
      </c>
      <c r="K137" s="7">
        <v>0</v>
      </c>
      <c r="L137" s="8">
        <v>2.4</v>
      </c>
      <c r="M137" s="8">
        <v>3</v>
      </c>
      <c r="N137" s="8">
        <v>0</v>
      </c>
      <c r="O137" s="8">
        <v>0.02</v>
      </c>
    </row>
    <row r="138" spans="1:15">
      <c r="A138" s="18"/>
      <c r="B138" s="18" t="s">
        <v>27</v>
      </c>
      <c r="C138" s="10" t="s">
        <v>98</v>
      </c>
      <c r="D138" s="18">
        <v>2.4700000000000002</v>
      </c>
      <c r="E138" s="18">
        <v>0.87</v>
      </c>
      <c r="F138" s="18">
        <v>16.75</v>
      </c>
      <c r="G138" s="18">
        <v>85.77</v>
      </c>
      <c r="H138" s="7">
        <v>0.04</v>
      </c>
      <c r="I138" s="7">
        <v>0</v>
      </c>
      <c r="J138" s="7">
        <v>0</v>
      </c>
      <c r="K138" s="7">
        <v>0</v>
      </c>
      <c r="L138" s="27">
        <v>8</v>
      </c>
      <c r="M138" s="27">
        <v>26</v>
      </c>
      <c r="N138" s="27">
        <v>5.6</v>
      </c>
      <c r="O138" s="27">
        <v>0.36</v>
      </c>
    </row>
    <row r="139" spans="1:15">
      <c r="A139" s="26">
        <v>382</v>
      </c>
      <c r="B139" s="26" t="s">
        <v>39</v>
      </c>
      <c r="C139" s="36">
        <v>150</v>
      </c>
      <c r="D139" s="38">
        <v>3.06</v>
      </c>
      <c r="E139" s="38">
        <v>2.65</v>
      </c>
      <c r="F139" s="38">
        <v>13.18</v>
      </c>
      <c r="G139" s="39">
        <v>88.95</v>
      </c>
      <c r="H139" s="31">
        <v>0</v>
      </c>
      <c r="I139" s="31">
        <v>1.19</v>
      </c>
      <c r="J139" s="31">
        <v>0</v>
      </c>
      <c r="K139" s="42">
        <v>0</v>
      </c>
      <c r="L139" s="38">
        <v>114.17</v>
      </c>
      <c r="M139" s="38">
        <v>0</v>
      </c>
      <c r="N139" s="38">
        <v>16</v>
      </c>
      <c r="O139" s="38">
        <v>0.36</v>
      </c>
    </row>
    <row r="140" spans="1:15">
      <c r="A140" s="3"/>
      <c r="B140" s="17" t="s">
        <v>24</v>
      </c>
      <c r="C140" s="68">
        <v>350</v>
      </c>
      <c r="D140" s="29">
        <f t="shared" ref="D140:O140" si="25">SUM(D136:D139)</f>
        <v>7.93</v>
      </c>
      <c r="E140" s="29">
        <f t="shared" si="25"/>
        <v>14.57</v>
      </c>
      <c r="F140" s="29">
        <f t="shared" si="25"/>
        <v>54.13</v>
      </c>
      <c r="G140" s="29">
        <f t="shared" si="25"/>
        <v>373.46999999999997</v>
      </c>
      <c r="H140" s="29">
        <f t="shared" si="25"/>
        <v>0.04</v>
      </c>
      <c r="I140" s="29">
        <f t="shared" si="25"/>
        <v>1.19</v>
      </c>
      <c r="J140" s="29">
        <f t="shared" si="25"/>
        <v>40</v>
      </c>
      <c r="K140" s="29">
        <f t="shared" si="25"/>
        <v>0</v>
      </c>
      <c r="L140" s="29">
        <f t="shared" si="25"/>
        <v>124.57000000000001</v>
      </c>
      <c r="M140" s="29">
        <f t="shared" si="25"/>
        <v>29</v>
      </c>
      <c r="N140" s="29">
        <f t="shared" si="25"/>
        <v>21.6</v>
      </c>
      <c r="O140" s="29">
        <f t="shared" si="25"/>
        <v>0.74</v>
      </c>
    </row>
    <row r="141" spans="1:15" ht="18.75">
      <c r="A141" s="105" t="s">
        <v>65</v>
      </c>
      <c r="B141" s="105"/>
      <c r="C141" s="105"/>
      <c r="D141" s="105"/>
      <c r="E141" s="105"/>
      <c r="F141" s="105"/>
      <c r="G141" s="105"/>
      <c r="H141" s="105"/>
      <c r="I141" s="105"/>
      <c r="J141" s="105"/>
      <c r="K141" s="105"/>
      <c r="L141" s="105"/>
      <c r="M141" s="105"/>
      <c r="N141" s="105"/>
      <c r="O141" s="105"/>
    </row>
    <row r="142" spans="1:15">
      <c r="A142" s="12"/>
      <c r="B142" s="16" t="s">
        <v>60</v>
      </c>
      <c r="C142" s="13" t="s">
        <v>59</v>
      </c>
      <c r="D142" s="18">
        <v>0.8</v>
      </c>
      <c r="E142" s="18">
        <v>0.8</v>
      </c>
      <c r="F142" s="18">
        <v>19.600000000000001</v>
      </c>
      <c r="G142" s="14">
        <v>94</v>
      </c>
      <c r="H142" s="15">
        <v>0</v>
      </c>
      <c r="I142" s="15">
        <v>20</v>
      </c>
      <c r="J142" s="15">
        <v>0</v>
      </c>
      <c r="K142" s="15">
        <v>0</v>
      </c>
      <c r="L142" s="8">
        <v>32</v>
      </c>
      <c r="M142" s="8">
        <v>22</v>
      </c>
      <c r="N142" s="8">
        <v>0.1</v>
      </c>
      <c r="O142" s="8">
        <v>44</v>
      </c>
    </row>
    <row r="143" spans="1:15">
      <c r="A143" s="2"/>
      <c r="B143" s="17" t="s">
        <v>24</v>
      </c>
      <c r="C143" s="68">
        <v>200</v>
      </c>
      <c r="D143" s="29">
        <f t="shared" ref="D143:O143" si="26">SUM(D142)</f>
        <v>0.8</v>
      </c>
      <c r="E143" s="29">
        <f t="shared" si="26"/>
        <v>0.8</v>
      </c>
      <c r="F143" s="29">
        <f t="shared" si="26"/>
        <v>19.600000000000001</v>
      </c>
      <c r="G143" s="29">
        <f t="shared" si="26"/>
        <v>94</v>
      </c>
      <c r="H143" s="29">
        <f t="shared" si="26"/>
        <v>0</v>
      </c>
      <c r="I143" s="29">
        <f t="shared" si="26"/>
        <v>20</v>
      </c>
      <c r="J143" s="29">
        <f t="shared" si="26"/>
        <v>0</v>
      </c>
      <c r="K143" s="29">
        <f t="shared" si="26"/>
        <v>0</v>
      </c>
      <c r="L143" s="29">
        <f t="shared" si="26"/>
        <v>32</v>
      </c>
      <c r="M143" s="29">
        <f t="shared" si="26"/>
        <v>22</v>
      </c>
      <c r="N143" s="29">
        <f t="shared" si="26"/>
        <v>0.1</v>
      </c>
      <c r="O143" s="29">
        <f t="shared" si="26"/>
        <v>44</v>
      </c>
    </row>
    <row r="144" spans="1:15" ht="18.75">
      <c r="A144" s="105" t="s">
        <v>66</v>
      </c>
      <c r="B144" s="105"/>
      <c r="C144" s="105"/>
      <c r="D144" s="112"/>
      <c r="E144" s="112"/>
      <c r="F144" s="112"/>
      <c r="G144" s="112"/>
      <c r="H144" s="112"/>
      <c r="I144" s="112"/>
      <c r="J144" s="112"/>
      <c r="K144" s="105"/>
      <c r="L144" s="112"/>
      <c r="M144" s="112"/>
      <c r="N144" s="112"/>
      <c r="O144" s="112"/>
    </row>
    <row r="145" spans="1:15">
      <c r="A145" s="3">
        <v>231</v>
      </c>
      <c r="B145" s="3" t="s">
        <v>67</v>
      </c>
      <c r="C145" s="3">
        <v>50</v>
      </c>
      <c r="D145" s="30">
        <v>1.0329999999999999</v>
      </c>
      <c r="E145" s="31">
        <v>1.62</v>
      </c>
      <c r="F145" s="31">
        <v>4.72</v>
      </c>
      <c r="G145" s="31">
        <v>37.57</v>
      </c>
      <c r="H145" s="3">
        <v>0</v>
      </c>
      <c r="I145" s="3">
        <v>8.58</v>
      </c>
      <c r="J145" s="3">
        <v>0</v>
      </c>
      <c r="K145" s="3">
        <v>0</v>
      </c>
      <c r="L145" s="3">
        <v>27.73</v>
      </c>
      <c r="M145" s="3">
        <v>0</v>
      </c>
      <c r="N145" s="3">
        <v>10.33</v>
      </c>
      <c r="O145" s="3">
        <v>0</v>
      </c>
    </row>
    <row r="146" spans="1:15">
      <c r="A146" s="60">
        <v>87</v>
      </c>
      <c r="B146" s="72" t="s">
        <v>88</v>
      </c>
      <c r="C146" s="60">
        <v>150</v>
      </c>
      <c r="D146" s="60">
        <v>5.16</v>
      </c>
      <c r="E146" s="60">
        <v>5.05</v>
      </c>
      <c r="F146" s="60">
        <v>8.6</v>
      </c>
      <c r="G146" s="60">
        <v>103.53</v>
      </c>
      <c r="H146" s="60">
        <v>0</v>
      </c>
      <c r="I146" s="60">
        <v>9.11</v>
      </c>
      <c r="J146" s="60">
        <v>0</v>
      </c>
      <c r="K146" s="60">
        <v>0</v>
      </c>
      <c r="L146" s="60">
        <v>45.3</v>
      </c>
      <c r="M146" s="60">
        <v>0</v>
      </c>
      <c r="N146" s="60">
        <v>47.35</v>
      </c>
      <c r="O146" s="60">
        <v>1.27</v>
      </c>
    </row>
    <row r="147" spans="1:15">
      <c r="A147" s="26">
        <v>268</v>
      </c>
      <c r="B147" s="26" t="s">
        <v>25</v>
      </c>
      <c r="C147" s="26">
        <v>60</v>
      </c>
      <c r="D147" s="26">
        <v>9.9</v>
      </c>
      <c r="E147" s="26">
        <v>14.52</v>
      </c>
      <c r="F147" s="26">
        <v>8.6</v>
      </c>
      <c r="G147" s="26">
        <v>206.4</v>
      </c>
      <c r="H147" s="26">
        <v>0</v>
      </c>
      <c r="I147" s="26">
        <v>0.21</v>
      </c>
      <c r="J147" s="26">
        <v>0</v>
      </c>
      <c r="K147" s="26">
        <v>0</v>
      </c>
      <c r="L147" s="26">
        <v>25.89</v>
      </c>
      <c r="M147" s="26">
        <v>0</v>
      </c>
      <c r="N147" s="26">
        <v>33.47</v>
      </c>
      <c r="O147" s="26">
        <v>1.68</v>
      </c>
    </row>
    <row r="148" spans="1:15">
      <c r="A148" s="26">
        <v>228</v>
      </c>
      <c r="B148" s="26" t="s">
        <v>75</v>
      </c>
      <c r="C148" s="26">
        <v>30</v>
      </c>
      <c r="D148" s="37">
        <v>0.48</v>
      </c>
      <c r="E148" s="37">
        <v>1.37</v>
      </c>
      <c r="F148" s="37">
        <v>2.16</v>
      </c>
      <c r="G148" s="37">
        <v>21.7</v>
      </c>
      <c r="H148" s="37">
        <v>0.01</v>
      </c>
      <c r="I148" s="37">
        <v>0</v>
      </c>
      <c r="J148" s="37">
        <v>0</v>
      </c>
      <c r="K148" s="37">
        <v>0</v>
      </c>
      <c r="L148" s="37">
        <v>0</v>
      </c>
      <c r="M148" s="37">
        <v>0</v>
      </c>
      <c r="N148" s="37">
        <v>0</v>
      </c>
      <c r="O148" s="37">
        <v>0.27</v>
      </c>
    </row>
    <row r="149" spans="1:15">
      <c r="A149" s="3">
        <v>302</v>
      </c>
      <c r="B149" s="26" t="s">
        <v>47</v>
      </c>
      <c r="C149" s="26">
        <v>120</v>
      </c>
      <c r="D149" s="26">
        <v>3.86</v>
      </c>
      <c r="E149" s="26">
        <v>4.67</v>
      </c>
      <c r="F149" s="26">
        <v>26.8</v>
      </c>
      <c r="G149" s="26">
        <v>172.67</v>
      </c>
      <c r="H149" s="26">
        <v>0.1</v>
      </c>
      <c r="I149" s="26">
        <v>0</v>
      </c>
      <c r="J149" s="26">
        <v>0</v>
      </c>
      <c r="K149" s="26">
        <v>0</v>
      </c>
      <c r="L149" s="26">
        <v>7.94</v>
      </c>
      <c r="M149" s="26">
        <v>31.33</v>
      </c>
      <c r="N149" s="26">
        <v>10.02</v>
      </c>
      <c r="O149" s="26">
        <v>0.52</v>
      </c>
    </row>
    <row r="150" spans="1:15">
      <c r="A150" s="18"/>
      <c r="B150" s="18" t="s">
        <v>21</v>
      </c>
      <c r="C150" s="10" t="s">
        <v>26</v>
      </c>
      <c r="D150" s="18">
        <v>0.67</v>
      </c>
      <c r="E150" s="18">
        <v>0.44</v>
      </c>
      <c r="F150" s="18">
        <v>8.3800000000000008</v>
      </c>
      <c r="G150" s="18">
        <v>42.8</v>
      </c>
      <c r="H150" s="7">
        <v>0.02</v>
      </c>
      <c r="I150" s="7">
        <v>0</v>
      </c>
      <c r="J150" s="7">
        <v>0</v>
      </c>
      <c r="K150" s="7">
        <v>0</v>
      </c>
      <c r="L150" s="8">
        <v>4</v>
      </c>
      <c r="M150" s="8">
        <v>13</v>
      </c>
      <c r="N150" s="8">
        <v>2.8</v>
      </c>
      <c r="O150" s="8">
        <v>0.18</v>
      </c>
    </row>
    <row r="151" spans="1:15">
      <c r="A151" s="18"/>
      <c r="B151" s="18" t="s">
        <v>27</v>
      </c>
      <c r="C151" s="18">
        <v>30</v>
      </c>
      <c r="D151" s="21">
        <v>2.6</v>
      </c>
      <c r="E151" s="21">
        <v>1</v>
      </c>
      <c r="F151" s="21">
        <v>12.8</v>
      </c>
      <c r="G151" s="21">
        <v>77.7</v>
      </c>
      <c r="H151" s="41">
        <v>8.6999999999999993</v>
      </c>
      <c r="I151" s="41">
        <v>0.1</v>
      </c>
      <c r="J151" s="41">
        <v>0</v>
      </c>
      <c r="K151" s="7">
        <v>0.7</v>
      </c>
      <c r="L151" s="43">
        <v>2.2000000000000002</v>
      </c>
      <c r="M151" s="43">
        <v>3</v>
      </c>
      <c r="N151" s="43">
        <v>0</v>
      </c>
      <c r="O151" s="43">
        <v>4.7</v>
      </c>
    </row>
    <row r="152" spans="1:15" ht="26.25">
      <c r="A152" s="3">
        <v>349</v>
      </c>
      <c r="B152" s="32" t="s">
        <v>37</v>
      </c>
      <c r="C152" s="33" t="s">
        <v>105</v>
      </c>
      <c r="D152" s="38">
        <v>0.5</v>
      </c>
      <c r="E152" s="38">
        <v>7.0000000000000007E-2</v>
      </c>
      <c r="F152" s="38">
        <v>24</v>
      </c>
      <c r="G152" s="38">
        <v>99.6</v>
      </c>
      <c r="H152" s="47">
        <v>0</v>
      </c>
      <c r="I152" s="38">
        <v>0.55000000000000004</v>
      </c>
      <c r="J152" s="38">
        <v>0</v>
      </c>
      <c r="K152" s="46">
        <v>0</v>
      </c>
      <c r="L152" s="38">
        <v>24.36</v>
      </c>
      <c r="M152" s="38">
        <v>0</v>
      </c>
      <c r="N152" s="38">
        <v>13.09</v>
      </c>
      <c r="O152" s="38">
        <v>0.53</v>
      </c>
    </row>
    <row r="153" spans="1:15">
      <c r="A153" s="26"/>
      <c r="B153" s="17" t="s">
        <v>24</v>
      </c>
      <c r="C153" s="66">
        <v>590</v>
      </c>
      <c r="D153" s="28">
        <f t="shared" ref="D153:O153" si="27">SUM(D146:D152)</f>
        <v>23.170000000000005</v>
      </c>
      <c r="E153" s="28">
        <f t="shared" si="27"/>
        <v>27.12</v>
      </c>
      <c r="F153" s="28">
        <f t="shared" si="27"/>
        <v>91.34</v>
      </c>
      <c r="G153" s="28">
        <f t="shared" si="27"/>
        <v>724.4</v>
      </c>
      <c r="H153" s="28">
        <f t="shared" si="27"/>
        <v>8.83</v>
      </c>
      <c r="I153" s="28">
        <f t="shared" si="27"/>
        <v>9.9700000000000006</v>
      </c>
      <c r="J153" s="28">
        <f t="shared" si="27"/>
        <v>0</v>
      </c>
      <c r="K153" s="28">
        <f t="shared" si="27"/>
        <v>0.7</v>
      </c>
      <c r="L153" s="28">
        <f t="shared" si="27"/>
        <v>109.69</v>
      </c>
      <c r="M153" s="28">
        <f t="shared" si="27"/>
        <v>47.33</v>
      </c>
      <c r="N153" s="28">
        <f t="shared" si="27"/>
        <v>106.72999999999999</v>
      </c>
      <c r="O153" s="28">
        <f t="shared" si="27"/>
        <v>9.15</v>
      </c>
    </row>
    <row r="154" spans="1:15" ht="18.75">
      <c r="A154" s="108" t="s">
        <v>70</v>
      </c>
      <c r="B154" s="109"/>
      <c r="C154" s="109"/>
      <c r="D154" s="109"/>
      <c r="E154" s="109"/>
      <c r="F154" s="109"/>
      <c r="G154" s="109"/>
      <c r="H154" s="109"/>
      <c r="I154" s="109"/>
      <c r="J154" s="109"/>
      <c r="K154" s="109"/>
      <c r="L154" s="109"/>
      <c r="M154" s="109"/>
      <c r="N154" s="109"/>
      <c r="O154" s="110"/>
    </row>
    <row r="155" spans="1:15">
      <c r="A155" s="26"/>
      <c r="B155" s="26" t="s">
        <v>89</v>
      </c>
      <c r="C155" s="26">
        <v>60</v>
      </c>
      <c r="D155" s="26">
        <v>2.88</v>
      </c>
      <c r="E155" s="26">
        <v>1.66</v>
      </c>
      <c r="F155" s="26">
        <v>46.62</v>
      </c>
      <c r="G155" s="26">
        <v>201.48</v>
      </c>
      <c r="H155" s="26">
        <v>0</v>
      </c>
      <c r="I155" s="26">
        <v>0</v>
      </c>
      <c r="J155" s="26">
        <v>0</v>
      </c>
      <c r="K155" s="26">
        <v>0</v>
      </c>
      <c r="L155" s="26">
        <v>0</v>
      </c>
      <c r="M155" s="26">
        <v>0</v>
      </c>
      <c r="N155" s="26">
        <v>0</v>
      </c>
      <c r="O155" s="26">
        <v>0</v>
      </c>
    </row>
    <row r="156" spans="1:15">
      <c r="A156" s="3">
        <v>377</v>
      </c>
      <c r="B156" s="49" t="s">
        <v>23</v>
      </c>
      <c r="C156" s="3" t="s">
        <v>64</v>
      </c>
      <c r="D156" s="3">
        <v>0.1</v>
      </c>
      <c r="E156" s="3">
        <v>1.4999999999999999E-2</v>
      </c>
      <c r="F156" s="3">
        <v>11.4</v>
      </c>
      <c r="G156" s="3">
        <v>46.5</v>
      </c>
      <c r="H156" s="3">
        <v>0</v>
      </c>
      <c r="I156" s="3">
        <v>2.12</v>
      </c>
      <c r="J156" s="3">
        <v>0</v>
      </c>
      <c r="K156" s="3">
        <v>0</v>
      </c>
      <c r="L156" s="3">
        <v>10.65</v>
      </c>
      <c r="M156" s="3">
        <v>0</v>
      </c>
      <c r="N156" s="3">
        <v>1.8</v>
      </c>
      <c r="O156" s="3">
        <v>0.27</v>
      </c>
    </row>
    <row r="157" spans="1:15">
      <c r="A157" s="26"/>
      <c r="B157" s="17" t="s">
        <v>24</v>
      </c>
      <c r="C157" s="66">
        <v>210</v>
      </c>
      <c r="D157" s="28">
        <f t="shared" ref="D157:O157" si="28">SUM(D155:D156)</f>
        <v>2.98</v>
      </c>
      <c r="E157" s="28">
        <f t="shared" si="28"/>
        <v>1.6749999999999998</v>
      </c>
      <c r="F157" s="28">
        <f t="shared" si="28"/>
        <v>58.019999999999996</v>
      </c>
      <c r="G157" s="28">
        <f t="shared" si="28"/>
        <v>247.98</v>
      </c>
      <c r="H157" s="28">
        <f t="shared" si="28"/>
        <v>0</v>
      </c>
      <c r="I157" s="28">
        <f t="shared" si="28"/>
        <v>2.12</v>
      </c>
      <c r="J157" s="28">
        <f t="shared" si="28"/>
        <v>0</v>
      </c>
      <c r="K157" s="28">
        <f t="shared" si="28"/>
        <v>0</v>
      </c>
      <c r="L157" s="28">
        <f t="shared" si="28"/>
        <v>10.65</v>
      </c>
      <c r="M157" s="28">
        <f t="shared" si="28"/>
        <v>0</v>
      </c>
      <c r="N157" s="28">
        <f t="shared" si="28"/>
        <v>1.8</v>
      </c>
      <c r="O157" s="28">
        <f t="shared" si="28"/>
        <v>0.27</v>
      </c>
    </row>
    <row r="158" spans="1:15">
      <c r="A158" s="26"/>
      <c r="B158" s="17" t="s">
        <v>29</v>
      </c>
      <c r="C158" s="28">
        <f>C157+C153+C143+C140</f>
        <v>1350</v>
      </c>
      <c r="D158" s="28">
        <f t="shared" ref="D158:O158" si="29">D157+D153+D143+D140</f>
        <v>34.88000000000001</v>
      </c>
      <c r="E158" s="28">
        <f t="shared" si="29"/>
        <v>44.165000000000006</v>
      </c>
      <c r="F158" s="28">
        <f t="shared" si="29"/>
        <v>223.09</v>
      </c>
      <c r="G158" s="28">
        <f t="shared" si="29"/>
        <v>1439.8500000000001</v>
      </c>
      <c r="H158" s="28">
        <f t="shared" si="29"/>
        <v>8.8699999999999992</v>
      </c>
      <c r="I158" s="28">
        <f t="shared" si="29"/>
        <v>33.28</v>
      </c>
      <c r="J158" s="28">
        <f t="shared" si="29"/>
        <v>40</v>
      </c>
      <c r="K158" s="28">
        <f t="shared" si="29"/>
        <v>0.7</v>
      </c>
      <c r="L158" s="28">
        <f t="shared" si="29"/>
        <v>276.91000000000003</v>
      </c>
      <c r="M158" s="28">
        <f t="shared" si="29"/>
        <v>98.33</v>
      </c>
      <c r="N158" s="28">
        <f t="shared" si="29"/>
        <v>130.22999999999999</v>
      </c>
      <c r="O158" s="28">
        <f t="shared" si="29"/>
        <v>54.160000000000004</v>
      </c>
    </row>
    <row r="159" spans="1:15" ht="15.75">
      <c r="A159" s="111" t="s">
        <v>42</v>
      </c>
      <c r="B159" s="111"/>
      <c r="C159" s="111"/>
      <c r="D159" s="111"/>
      <c r="E159" s="111"/>
      <c r="F159" s="111"/>
      <c r="G159" s="111"/>
      <c r="H159" s="111"/>
      <c r="I159" s="111"/>
      <c r="J159" s="111"/>
      <c r="K159" s="111"/>
      <c r="L159" s="111"/>
      <c r="M159" s="111"/>
      <c r="N159" s="111"/>
      <c r="O159" s="111"/>
    </row>
    <row r="160" spans="1:15" ht="18.75">
      <c r="A160" s="113" t="s">
        <v>19</v>
      </c>
      <c r="B160" s="113"/>
      <c r="C160" s="113"/>
      <c r="D160" s="113"/>
      <c r="E160" s="113"/>
      <c r="F160" s="113"/>
      <c r="G160" s="113"/>
      <c r="H160" s="113"/>
      <c r="I160" s="113"/>
      <c r="J160" s="113"/>
      <c r="K160" s="113"/>
      <c r="L160" s="113"/>
      <c r="M160" s="113"/>
      <c r="N160" s="113"/>
      <c r="O160" s="113"/>
    </row>
    <row r="161" spans="1:15">
      <c r="A161" s="9">
        <v>1</v>
      </c>
      <c r="B161" s="7">
        <v>2</v>
      </c>
      <c r="C161" s="7">
        <v>3</v>
      </c>
      <c r="D161" s="9">
        <v>4</v>
      </c>
      <c r="E161" s="9">
        <v>5</v>
      </c>
      <c r="F161" s="9">
        <v>6</v>
      </c>
      <c r="G161" s="9">
        <v>7</v>
      </c>
      <c r="H161" s="9">
        <v>8</v>
      </c>
      <c r="I161" s="9">
        <v>9</v>
      </c>
      <c r="J161" s="9">
        <v>10</v>
      </c>
      <c r="K161" s="9">
        <v>11</v>
      </c>
      <c r="L161" s="9">
        <v>12</v>
      </c>
      <c r="M161" s="9">
        <v>13</v>
      </c>
      <c r="N161" s="9">
        <v>14</v>
      </c>
      <c r="O161" s="9">
        <v>15</v>
      </c>
    </row>
    <row r="162" spans="1:15" ht="26.25">
      <c r="A162" s="26">
        <v>181</v>
      </c>
      <c r="B162" s="32" t="s">
        <v>72</v>
      </c>
      <c r="C162" s="26">
        <v>150</v>
      </c>
      <c r="D162" s="26">
        <v>4.58</v>
      </c>
      <c r="E162" s="26">
        <v>8.0399999999999991</v>
      </c>
      <c r="F162" s="26">
        <v>24.28</v>
      </c>
      <c r="G162" s="26">
        <v>188.25</v>
      </c>
      <c r="H162" s="26">
        <v>0</v>
      </c>
      <c r="I162" s="26">
        <v>0.88</v>
      </c>
      <c r="J162" s="26">
        <v>0</v>
      </c>
      <c r="K162" s="26">
        <v>0</v>
      </c>
      <c r="L162" s="26">
        <v>100.33</v>
      </c>
      <c r="M162" s="26">
        <v>15.23</v>
      </c>
      <c r="N162" s="26">
        <v>0</v>
      </c>
      <c r="O162" s="26">
        <v>0.35</v>
      </c>
    </row>
    <row r="163" spans="1:15">
      <c r="A163" s="18"/>
      <c r="B163" s="11" t="s">
        <v>61</v>
      </c>
      <c r="C163" s="10" t="s">
        <v>98</v>
      </c>
      <c r="D163" s="18">
        <v>2.4700000000000002</v>
      </c>
      <c r="E163" s="18">
        <v>0.87</v>
      </c>
      <c r="F163" s="18">
        <v>16.75</v>
      </c>
      <c r="G163" s="18">
        <v>85.77</v>
      </c>
      <c r="H163" s="7">
        <v>0.04</v>
      </c>
      <c r="I163" s="7">
        <v>0</v>
      </c>
      <c r="J163" s="7">
        <v>0</v>
      </c>
      <c r="K163" s="7">
        <v>0</v>
      </c>
      <c r="L163" s="27">
        <v>8</v>
      </c>
      <c r="M163" s="27">
        <v>26</v>
      </c>
      <c r="N163" s="27">
        <v>5.6</v>
      </c>
      <c r="O163" s="27">
        <v>0.36</v>
      </c>
    </row>
    <row r="164" spans="1:15">
      <c r="A164" s="18">
        <v>14</v>
      </c>
      <c r="B164" s="18" t="s">
        <v>20</v>
      </c>
      <c r="C164" s="18">
        <v>10</v>
      </c>
      <c r="D164" s="18">
        <v>0.08</v>
      </c>
      <c r="E164" s="18">
        <v>7.25</v>
      </c>
      <c r="F164" s="18">
        <v>0.13</v>
      </c>
      <c r="G164" s="18">
        <v>66</v>
      </c>
      <c r="H164" s="7">
        <v>0</v>
      </c>
      <c r="I164" s="7">
        <v>0</v>
      </c>
      <c r="J164" s="7">
        <v>40</v>
      </c>
      <c r="K164" s="7">
        <v>0</v>
      </c>
      <c r="L164" s="8">
        <v>2.4</v>
      </c>
      <c r="M164" s="8">
        <v>3</v>
      </c>
      <c r="N164" s="8">
        <v>0</v>
      </c>
      <c r="O164" s="8">
        <v>0.02</v>
      </c>
    </row>
    <row r="165" spans="1:15">
      <c r="A165" s="18">
        <v>15</v>
      </c>
      <c r="B165" s="18" t="s">
        <v>22</v>
      </c>
      <c r="C165" s="18">
        <v>10</v>
      </c>
      <c r="D165" s="21">
        <v>2.2599999999999998</v>
      </c>
      <c r="E165" s="21">
        <v>2.93</v>
      </c>
      <c r="F165" s="21">
        <v>0</v>
      </c>
      <c r="G165" s="21">
        <v>36</v>
      </c>
      <c r="H165" s="41">
        <v>0.01</v>
      </c>
      <c r="I165" s="41">
        <v>7.0000000000000007E-2</v>
      </c>
      <c r="J165" s="41">
        <v>26</v>
      </c>
      <c r="K165" s="7">
        <v>0</v>
      </c>
      <c r="L165" s="43">
        <v>88</v>
      </c>
      <c r="M165" s="43">
        <v>50</v>
      </c>
      <c r="N165" s="43">
        <v>3.5</v>
      </c>
      <c r="O165" s="43">
        <v>0.1</v>
      </c>
    </row>
    <row r="166" spans="1:15">
      <c r="A166" s="26">
        <v>376</v>
      </c>
      <c r="B166" s="26" t="s">
        <v>23</v>
      </c>
      <c r="C166" s="26" t="s">
        <v>64</v>
      </c>
      <c r="D166" s="26">
        <v>0.15</v>
      </c>
      <c r="E166" s="26">
        <v>0</v>
      </c>
      <c r="F166" s="26">
        <v>10.5</v>
      </c>
      <c r="G166" s="26">
        <v>21</v>
      </c>
      <c r="H166" s="26">
        <v>0</v>
      </c>
      <c r="I166" s="26">
        <v>0</v>
      </c>
      <c r="J166" s="26">
        <v>0</v>
      </c>
      <c r="K166" s="26"/>
      <c r="L166" s="26">
        <v>4.5</v>
      </c>
      <c r="M166" s="26">
        <v>0</v>
      </c>
      <c r="N166" s="26">
        <v>0</v>
      </c>
      <c r="O166" s="26">
        <v>0.3</v>
      </c>
    </row>
    <row r="167" spans="1:15">
      <c r="A167" s="26"/>
      <c r="B167" s="17" t="s">
        <v>24</v>
      </c>
      <c r="C167" s="66">
        <v>350</v>
      </c>
      <c r="D167" s="28">
        <f t="shared" ref="D167:O167" si="30">SUM(D162:D166)</f>
        <v>9.5400000000000009</v>
      </c>
      <c r="E167" s="28">
        <f t="shared" si="30"/>
        <v>19.089999999999996</v>
      </c>
      <c r="F167" s="28">
        <f t="shared" si="30"/>
        <v>51.660000000000004</v>
      </c>
      <c r="G167" s="28">
        <f t="shared" si="30"/>
        <v>397.02</v>
      </c>
      <c r="H167" s="28">
        <f t="shared" si="30"/>
        <v>0.05</v>
      </c>
      <c r="I167" s="28">
        <f t="shared" si="30"/>
        <v>0.95</v>
      </c>
      <c r="J167" s="28">
        <f t="shared" si="30"/>
        <v>66</v>
      </c>
      <c r="K167" s="28">
        <f t="shared" si="30"/>
        <v>0</v>
      </c>
      <c r="L167" s="28">
        <f t="shared" si="30"/>
        <v>203.23000000000002</v>
      </c>
      <c r="M167" s="28">
        <f t="shared" si="30"/>
        <v>94.23</v>
      </c>
      <c r="N167" s="28">
        <f t="shared" si="30"/>
        <v>9.1</v>
      </c>
      <c r="O167" s="28">
        <f t="shared" si="30"/>
        <v>1.1299999999999999</v>
      </c>
    </row>
    <row r="168" spans="1:15" ht="18.75">
      <c r="A168" s="105" t="s">
        <v>65</v>
      </c>
      <c r="B168" s="105"/>
      <c r="C168" s="105"/>
      <c r="D168" s="105"/>
      <c r="E168" s="105"/>
      <c r="F168" s="105"/>
      <c r="G168" s="105"/>
      <c r="H168" s="105"/>
      <c r="I168" s="105"/>
      <c r="J168" s="105"/>
      <c r="K168" s="105"/>
      <c r="L168" s="105"/>
      <c r="M168" s="105"/>
      <c r="N168" s="105"/>
      <c r="O168" s="105"/>
    </row>
    <row r="169" spans="1:15">
      <c r="A169" s="18"/>
      <c r="B169" s="16" t="s">
        <v>87</v>
      </c>
      <c r="C169" s="18">
        <v>150</v>
      </c>
      <c r="D169" s="18">
        <v>0.75</v>
      </c>
      <c r="E169" s="18">
        <v>0</v>
      </c>
      <c r="F169" s="18">
        <v>15.15</v>
      </c>
      <c r="G169" s="18">
        <v>63.6</v>
      </c>
      <c r="H169" s="18">
        <v>0</v>
      </c>
      <c r="I169" s="18">
        <v>4</v>
      </c>
      <c r="J169" s="18">
        <v>0</v>
      </c>
      <c r="K169" s="18">
        <v>0</v>
      </c>
      <c r="L169" s="22">
        <v>14</v>
      </c>
      <c r="M169" s="22">
        <v>10</v>
      </c>
      <c r="N169" s="22">
        <v>0</v>
      </c>
      <c r="O169" s="22">
        <v>2.8</v>
      </c>
    </row>
    <row r="170" spans="1:15">
      <c r="A170" s="2"/>
      <c r="B170" s="17" t="s">
        <v>24</v>
      </c>
      <c r="C170" s="68">
        <v>150</v>
      </c>
      <c r="D170" s="29">
        <f t="shared" ref="D170:O170" si="31">SUM(D169)</f>
        <v>0.75</v>
      </c>
      <c r="E170" s="29">
        <f t="shared" si="31"/>
        <v>0</v>
      </c>
      <c r="F170" s="29">
        <f t="shared" si="31"/>
        <v>15.15</v>
      </c>
      <c r="G170" s="29">
        <f t="shared" si="31"/>
        <v>63.6</v>
      </c>
      <c r="H170" s="29">
        <f t="shared" si="31"/>
        <v>0</v>
      </c>
      <c r="I170" s="29">
        <f t="shared" si="31"/>
        <v>4</v>
      </c>
      <c r="J170" s="29">
        <f t="shared" si="31"/>
        <v>0</v>
      </c>
      <c r="K170" s="29">
        <f t="shared" si="31"/>
        <v>0</v>
      </c>
      <c r="L170" s="29">
        <f t="shared" si="31"/>
        <v>14</v>
      </c>
      <c r="M170" s="29">
        <f t="shared" si="31"/>
        <v>10</v>
      </c>
      <c r="N170" s="29">
        <f t="shared" si="31"/>
        <v>0</v>
      </c>
      <c r="O170" s="29">
        <f t="shared" si="31"/>
        <v>2.8</v>
      </c>
    </row>
    <row r="171" spans="1:15" ht="18.75">
      <c r="A171" s="105" t="s">
        <v>66</v>
      </c>
      <c r="B171" s="105"/>
      <c r="C171" s="105"/>
      <c r="D171" s="105"/>
      <c r="E171" s="105"/>
      <c r="F171" s="105"/>
      <c r="G171" s="105"/>
      <c r="H171" s="105"/>
      <c r="I171" s="105"/>
      <c r="J171" s="105"/>
      <c r="K171" s="105"/>
      <c r="L171" s="105"/>
      <c r="M171" s="105"/>
      <c r="N171" s="105"/>
      <c r="O171" s="105"/>
    </row>
    <row r="172" spans="1:15" ht="26.25">
      <c r="A172" s="69">
        <v>49</v>
      </c>
      <c r="B172" s="72" t="s">
        <v>108</v>
      </c>
      <c r="C172" s="73">
        <v>50</v>
      </c>
      <c r="D172" s="77">
        <v>0.55000000000000004</v>
      </c>
      <c r="E172" s="77">
        <v>0.1</v>
      </c>
      <c r="F172" s="77">
        <v>1.9</v>
      </c>
      <c r="G172" s="78">
        <v>11</v>
      </c>
      <c r="H172" s="77">
        <v>3.5000000000000003E-2</v>
      </c>
      <c r="I172" s="77">
        <v>8.75</v>
      </c>
      <c r="J172" s="77">
        <v>0</v>
      </c>
      <c r="K172" s="80">
        <v>0</v>
      </c>
      <c r="L172" s="77">
        <v>7</v>
      </c>
      <c r="M172" s="77">
        <v>13</v>
      </c>
      <c r="N172" s="77">
        <v>10</v>
      </c>
      <c r="O172" s="77">
        <v>0.45</v>
      </c>
    </row>
    <row r="173" spans="1:15">
      <c r="A173" s="3">
        <v>84</v>
      </c>
      <c r="B173" s="32" t="s">
        <v>68</v>
      </c>
      <c r="C173" s="26">
        <v>150</v>
      </c>
      <c r="D173" s="26">
        <v>4.8899999999999997</v>
      </c>
      <c r="E173" s="26">
        <v>6.14</v>
      </c>
      <c r="F173" s="26">
        <v>8.8800000000000008</v>
      </c>
      <c r="G173" s="26">
        <v>117.02</v>
      </c>
      <c r="H173" s="26">
        <v>0</v>
      </c>
      <c r="I173" s="26">
        <v>7.25</v>
      </c>
      <c r="J173" s="26">
        <v>0</v>
      </c>
      <c r="K173" s="26">
        <v>0</v>
      </c>
      <c r="L173" s="26">
        <v>39.549999999999997</v>
      </c>
      <c r="M173" s="26">
        <v>0</v>
      </c>
      <c r="N173" s="26">
        <v>21.21</v>
      </c>
      <c r="O173" s="26">
        <v>1.3</v>
      </c>
    </row>
    <row r="174" spans="1:15">
      <c r="A174" s="3">
        <v>278</v>
      </c>
      <c r="B174" s="26" t="s">
        <v>34</v>
      </c>
      <c r="C174" s="26">
        <v>60</v>
      </c>
      <c r="D174" s="26">
        <v>7.8</v>
      </c>
      <c r="E174" s="26">
        <v>7.98</v>
      </c>
      <c r="F174" s="26">
        <v>9.3000000000000007</v>
      </c>
      <c r="G174" s="26">
        <v>140.93</v>
      </c>
      <c r="H174" s="26">
        <v>0</v>
      </c>
      <c r="I174" s="26">
        <v>0.6</v>
      </c>
      <c r="J174" s="26">
        <v>0</v>
      </c>
      <c r="K174" s="26">
        <v>0</v>
      </c>
      <c r="L174" s="26">
        <v>34.35</v>
      </c>
      <c r="M174" s="26">
        <v>17.77</v>
      </c>
      <c r="N174" s="26">
        <v>0</v>
      </c>
      <c r="O174" s="26">
        <v>0.8</v>
      </c>
    </row>
    <row r="175" spans="1:15">
      <c r="A175" s="26">
        <v>228</v>
      </c>
      <c r="B175" s="26" t="s">
        <v>75</v>
      </c>
      <c r="C175" s="26">
        <v>30</v>
      </c>
      <c r="D175" s="37">
        <v>0.48</v>
      </c>
      <c r="E175" s="37">
        <v>1.37</v>
      </c>
      <c r="F175" s="37">
        <v>2.16</v>
      </c>
      <c r="G175" s="37">
        <v>21.7</v>
      </c>
      <c r="H175" s="37">
        <v>0.01</v>
      </c>
      <c r="I175" s="37">
        <v>0</v>
      </c>
      <c r="J175" s="37">
        <v>0</v>
      </c>
      <c r="K175" s="37">
        <v>0</v>
      </c>
      <c r="L175" s="37">
        <v>0</v>
      </c>
      <c r="M175" s="37">
        <v>0</v>
      </c>
      <c r="N175" s="37">
        <v>0</v>
      </c>
      <c r="O175" s="37">
        <v>0.27</v>
      </c>
    </row>
    <row r="176" spans="1:15" ht="26.25">
      <c r="A176" s="26" t="s">
        <v>35</v>
      </c>
      <c r="B176" s="32" t="s">
        <v>36</v>
      </c>
      <c r="C176" s="36">
        <v>120</v>
      </c>
      <c r="D176" s="38">
        <v>4.37</v>
      </c>
      <c r="E176" s="38">
        <v>4.63</v>
      </c>
      <c r="F176" s="38">
        <v>24.36</v>
      </c>
      <c r="G176" s="38">
        <v>156.56</v>
      </c>
      <c r="H176" s="26">
        <v>0</v>
      </c>
      <c r="I176" s="26">
        <v>0</v>
      </c>
      <c r="J176" s="26">
        <v>0</v>
      </c>
      <c r="K176" s="26">
        <v>0</v>
      </c>
      <c r="L176" s="38">
        <v>9.7100000000000009</v>
      </c>
      <c r="M176" s="38">
        <v>0</v>
      </c>
      <c r="N176" s="38">
        <v>6.51</v>
      </c>
      <c r="O176" s="38">
        <v>0.65</v>
      </c>
    </row>
    <row r="177" spans="1:15">
      <c r="A177" s="18"/>
      <c r="B177" s="18" t="s">
        <v>21</v>
      </c>
      <c r="C177" s="10" t="s">
        <v>26</v>
      </c>
      <c r="D177" s="18">
        <v>0.67</v>
      </c>
      <c r="E177" s="18">
        <v>0.44</v>
      </c>
      <c r="F177" s="18">
        <v>8.3800000000000008</v>
      </c>
      <c r="G177" s="18">
        <v>42.8</v>
      </c>
      <c r="H177" s="7">
        <v>0.02</v>
      </c>
      <c r="I177" s="7">
        <v>0</v>
      </c>
      <c r="J177" s="7">
        <v>0</v>
      </c>
      <c r="K177" s="7">
        <v>0</v>
      </c>
      <c r="L177" s="27">
        <v>4</v>
      </c>
      <c r="M177" s="27">
        <v>13</v>
      </c>
      <c r="N177" s="27">
        <v>2.8</v>
      </c>
      <c r="O177" s="27">
        <v>0.18</v>
      </c>
    </row>
    <row r="178" spans="1:15">
      <c r="A178" s="18"/>
      <c r="B178" s="18" t="s">
        <v>27</v>
      </c>
      <c r="C178" s="18">
        <v>30</v>
      </c>
      <c r="D178" s="21">
        <v>2.6</v>
      </c>
      <c r="E178" s="21">
        <v>1</v>
      </c>
      <c r="F178" s="21">
        <v>12.8</v>
      </c>
      <c r="G178" s="21">
        <v>77.7</v>
      </c>
      <c r="H178" s="7">
        <v>8.6999999999999993</v>
      </c>
      <c r="I178" s="7">
        <v>0.1</v>
      </c>
      <c r="J178" s="7">
        <v>0</v>
      </c>
      <c r="K178" s="7">
        <v>0.7</v>
      </c>
      <c r="L178" s="27">
        <v>2.2000000000000002</v>
      </c>
      <c r="M178" s="27">
        <v>3</v>
      </c>
      <c r="N178" s="27">
        <v>0</v>
      </c>
      <c r="O178" s="27">
        <v>4.7</v>
      </c>
    </row>
    <row r="179" spans="1:15" ht="26.25">
      <c r="A179" s="3">
        <v>354</v>
      </c>
      <c r="B179" s="32" t="s">
        <v>69</v>
      </c>
      <c r="C179" s="33" t="s">
        <v>105</v>
      </c>
      <c r="D179" s="38">
        <v>8.3000000000000004E-2</v>
      </c>
      <c r="E179" s="38">
        <v>0.09</v>
      </c>
      <c r="F179" s="38">
        <v>18.829999999999998</v>
      </c>
      <c r="G179" s="38">
        <v>89.4</v>
      </c>
      <c r="H179" s="40">
        <v>0</v>
      </c>
      <c r="I179" s="26">
        <v>1.37</v>
      </c>
      <c r="J179" s="26">
        <v>0</v>
      </c>
      <c r="K179" s="26">
        <v>0</v>
      </c>
      <c r="L179" s="26">
        <v>8.6</v>
      </c>
      <c r="M179" s="26">
        <v>0</v>
      </c>
      <c r="N179" s="26">
        <v>2.73</v>
      </c>
      <c r="O179" s="26">
        <v>0.43</v>
      </c>
    </row>
    <row r="180" spans="1:15">
      <c r="A180" s="2"/>
      <c r="B180" s="17" t="s">
        <v>24</v>
      </c>
      <c r="C180" s="66">
        <v>590</v>
      </c>
      <c r="D180" s="28">
        <f t="shared" ref="D180:O180" si="32">SUM(D172:D179)</f>
        <v>21.443000000000001</v>
      </c>
      <c r="E180" s="28">
        <f t="shared" si="32"/>
        <v>21.75</v>
      </c>
      <c r="F180" s="28">
        <f t="shared" si="32"/>
        <v>86.61</v>
      </c>
      <c r="G180" s="28">
        <f t="shared" si="32"/>
        <v>657.11</v>
      </c>
      <c r="H180" s="28">
        <f t="shared" si="32"/>
        <v>8.7649999999999988</v>
      </c>
      <c r="I180" s="28">
        <f t="shared" si="32"/>
        <v>18.070000000000004</v>
      </c>
      <c r="J180" s="28">
        <f t="shared" si="32"/>
        <v>0</v>
      </c>
      <c r="K180" s="28">
        <f t="shared" si="32"/>
        <v>0.7</v>
      </c>
      <c r="L180" s="28">
        <f t="shared" si="32"/>
        <v>105.41000000000001</v>
      </c>
      <c r="M180" s="28">
        <f t="shared" si="32"/>
        <v>46.769999999999996</v>
      </c>
      <c r="N180" s="28">
        <f t="shared" si="32"/>
        <v>43.249999999999993</v>
      </c>
      <c r="O180" s="28">
        <f t="shared" si="32"/>
        <v>8.7799999999999994</v>
      </c>
    </row>
    <row r="181" spans="1:15" ht="18.75">
      <c r="A181" s="108" t="s">
        <v>70</v>
      </c>
      <c r="B181" s="109"/>
      <c r="C181" s="109"/>
      <c r="D181" s="109"/>
      <c r="E181" s="109"/>
      <c r="F181" s="109"/>
      <c r="G181" s="109"/>
      <c r="H181" s="109"/>
      <c r="I181" s="109"/>
      <c r="J181" s="109"/>
      <c r="K181" s="109"/>
      <c r="L181" s="109"/>
      <c r="M181" s="109"/>
      <c r="N181" s="109"/>
      <c r="O181" s="110"/>
    </row>
    <row r="182" spans="1: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>
      <c r="A183" s="3">
        <v>379</v>
      </c>
      <c r="B183" s="26" t="s">
        <v>31</v>
      </c>
      <c r="C183" s="36">
        <v>150</v>
      </c>
      <c r="D183" s="38">
        <v>2.4</v>
      </c>
      <c r="E183" s="38">
        <v>20.100000000000001</v>
      </c>
      <c r="F183" s="38">
        <v>11.93</v>
      </c>
      <c r="G183" s="39">
        <v>75.45</v>
      </c>
      <c r="H183" s="38">
        <v>0</v>
      </c>
      <c r="I183" s="38">
        <v>0.97</v>
      </c>
      <c r="J183" s="38">
        <v>0</v>
      </c>
      <c r="K183" s="38">
        <v>0</v>
      </c>
      <c r="L183" s="38">
        <v>94.34</v>
      </c>
      <c r="M183" s="38">
        <v>0</v>
      </c>
      <c r="N183" s="38">
        <v>10.5</v>
      </c>
      <c r="O183" s="38">
        <v>0.1</v>
      </c>
    </row>
    <row r="184" spans="1:15">
      <c r="A184" s="3">
        <v>437</v>
      </c>
      <c r="B184" s="24" t="s">
        <v>76</v>
      </c>
      <c r="C184" s="3">
        <v>60</v>
      </c>
      <c r="D184" s="3">
        <v>4.17</v>
      </c>
      <c r="E184" s="3">
        <v>0.76</v>
      </c>
      <c r="F184" s="3">
        <v>35.28</v>
      </c>
      <c r="G184" s="3">
        <v>167.4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3">
        <v>0</v>
      </c>
    </row>
    <row r="185" spans="1:15">
      <c r="A185" s="2"/>
      <c r="B185" s="17" t="s">
        <v>24</v>
      </c>
      <c r="C185" s="68">
        <f t="shared" ref="C185:O185" si="33">SUM(C183:C184)</f>
        <v>210</v>
      </c>
      <c r="D185" s="29">
        <f t="shared" si="33"/>
        <v>6.57</v>
      </c>
      <c r="E185" s="29">
        <f t="shared" si="33"/>
        <v>20.860000000000003</v>
      </c>
      <c r="F185" s="29">
        <f t="shared" si="33"/>
        <v>47.21</v>
      </c>
      <c r="G185" s="29">
        <f t="shared" si="33"/>
        <v>242.85000000000002</v>
      </c>
      <c r="H185" s="29">
        <f t="shared" si="33"/>
        <v>0</v>
      </c>
      <c r="I185" s="29">
        <f t="shared" si="33"/>
        <v>0.97</v>
      </c>
      <c r="J185" s="29">
        <f t="shared" si="33"/>
        <v>0</v>
      </c>
      <c r="K185" s="29">
        <f t="shared" si="33"/>
        <v>0</v>
      </c>
      <c r="L185" s="29">
        <f t="shared" si="33"/>
        <v>94.34</v>
      </c>
      <c r="M185" s="29">
        <f t="shared" si="33"/>
        <v>0</v>
      </c>
      <c r="N185" s="29">
        <f t="shared" si="33"/>
        <v>10.5</v>
      </c>
      <c r="O185" s="29">
        <f t="shared" si="33"/>
        <v>0.1</v>
      </c>
    </row>
    <row r="186" spans="1:15">
      <c r="A186" s="2"/>
      <c r="B186" s="17" t="s">
        <v>29</v>
      </c>
      <c r="C186" s="29">
        <f>C185+C180+C170+C167</f>
        <v>1300</v>
      </c>
      <c r="D186" s="29">
        <f t="shared" ref="D186:O186" si="34">D185+D180+D170+D167</f>
        <v>38.303000000000004</v>
      </c>
      <c r="E186" s="29">
        <f t="shared" si="34"/>
        <v>61.699999999999996</v>
      </c>
      <c r="F186" s="29">
        <f t="shared" si="34"/>
        <v>200.63</v>
      </c>
      <c r="G186" s="29">
        <f t="shared" si="34"/>
        <v>1360.58</v>
      </c>
      <c r="H186" s="29">
        <f t="shared" si="34"/>
        <v>8.8149999999999995</v>
      </c>
      <c r="I186" s="29">
        <f t="shared" si="34"/>
        <v>23.990000000000002</v>
      </c>
      <c r="J186" s="29">
        <f t="shared" si="34"/>
        <v>66</v>
      </c>
      <c r="K186" s="29">
        <f t="shared" si="34"/>
        <v>0.7</v>
      </c>
      <c r="L186" s="29">
        <f t="shared" si="34"/>
        <v>416.98</v>
      </c>
      <c r="M186" s="29">
        <f t="shared" si="34"/>
        <v>151</v>
      </c>
      <c r="N186" s="29">
        <f t="shared" si="34"/>
        <v>62.849999999999994</v>
      </c>
      <c r="O186" s="29">
        <f t="shared" si="34"/>
        <v>12.809999999999999</v>
      </c>
    </row>
    <row r="187" spans="1:15" ht="15.75">
      <c r="A187" s="111" t="s">
        <v>43</v>
      </c>
      <c r="B187" s="111"/>
      <c r="C187" s="111"/>
      <c r="D187" s="111"/>
      <c r="E187" s="111"/>
      <c r="F187" s="111"/>
      <c r="G187" s="111"/>
      <c r="H187" s="111"/>
      <c r="I187" s="111"/>
      <c r="J187" s="111"/>
      <c r="K187" s="111"/>
      <c r="L187" s="111"/>
      <c r="M187" s="111"/>
      <c r="N187" s="111"/>
      <c r="O187" s="111"/>
    </row>
    <row r="188" spans="1:15" ht="18.75">
      <c r="A188" s="113" t="s">
        <v>19</v>
      </c>
      <c r="B188" s="113"/>
      <c r="C188" s="113"/>
      <c r="D188" s="113"/>
      <c r="E188" s="113"/>
      <c r="F188" s="113"/>
      <c r="G188" s="113"/>
      <c r="H188" s="113"/>
      <c r="I188" s="113"/>
      <c r="J188" s="113"/>
      <c r="K188" s="113"/>
      <c r="L188" s="113"/>
      <c r="M188" s="113"/>
      <c r="N188" s="113"/>
      <c r="O188" s="113"/>
    </row>
    <row r="189" spans="1:15">
      <c r="A189" s="9">
        <v>1</v>
      </c>
      <c r="B189" s="7">
        <v>2</v>
      </c>
      <c r="C189" s="7">
        <v>3</v>
      </c>
      <c r="D189" s="9">
        <v>4</v>
      </c>
      <c r="E189" s="9">
        <v>5</v>
      </c>
      <c r="F189" s="9">
        <v>6</v>
      </c>
      <c r="G189" s="9">
        <v>7</v>
      </c>
      <c r="H189" s="9">
        <v>8</v>
      </c>
      <c r="I189" s="9">
        <v>9</v>
      </c>
      <c r="J189" s="9">
        <v>10</v>
      </c>
      <c r="K189" s="9">
        <v>11</v>
      </c>
      <c r="L189" s="9">
        <v>12</v>
      </c>
      <c r="M189" s="9">
        <v>13</v>
      </c>
      <c r="N189" s="9">
        <v>14</v>
      </c>
      <c r="O189" s="9">
        <v>15</v>
      </c>
    </row>
    <row r="190" spans="1:15" ht="26.25">
      <c r="A190" s="26">
        <v>173</v>
      </c>
      <c r="B190" s="32" t="s">
        <v>91</v>
      </c>
      <c r="C190" s="26">
        <v>150</v>
      </c>
      <c r="D190" s="26">
        <v>5.92</v>
      </c>
      <c r="E190" s="26">
        <v>5.61</v>
      </c>
      <c r="F190" s="26">
        <v>30.36</v>
      </c>
      <c r="G190" s="26">
        <v>188.06</v>
      </c>
      <c r="H190" s="26">
        <v>0.2</v>
      </c>
      <c r="I190" s="26">
        <v>1.47</v>
      </c>
      <c r="J190" s="26">
        <v>0</v>
      </c>
      <c r="K190" s="26">
        <v>0</v>
      </c>
      <c r="L190" s="26">
        <v>145.58000000000001</v>
      </c>
      <c r="M190" s="26">
        <v>0</v>
      </c>
      <c r="N190" s="26">
        <v>0</v>
      </c>
      <c r="O190" s="26">
        <v>1.1299999999999999</v>
      </c>
    </row>
    <row r="191" spans="1:15">
      <c r="A191" s="18">
        <v>14</v>
      </c>
      <c r="B191" s="18" t="s">
        <v>20</v>
      </c>
      <c r="C191" s="18">
        <v>10</v>
      </c>
      <c r="D191" s="18">
        <v>0.08</v>
      </c>
      <c r="E191" s="18">
        <v>7.25</v>
      </c>
      <c r="F191" s="18">
        <v>0.13</v>
      </c>
      <c r="G191" s="18">
        <v>66</v>
      </c>
      <c r="H191" s="7">
        <v>0</v>
      </c>
      <c r="I191" s="7">
        <v>0</v>
      </c>
      <c r="J191" s="7">
        <v>40</v>
      </c>
      <c r="K191" s="7">
        <v>0</v>
      </c>
      <c r="L191" s="8">
        <v>2.4</v>
      </c>
      <c r="M191" s="8">
        <v>3</v>
      </c>
      <c r="N191" s="8">
        <v>0</v>
      </c>
      <c r="O191" s="8">
        <v>0.02</v>
      </c>
    </row>
    <row r="192" spans="1:15">
      <c r="A192" s="18"/>
      <c r="B192" s="18" t="s">
        <v>27</v>
      </c>
      <c r="C192" s="10" t="s">
        <v>98</v>
      </c>
      <c r="D192" s="18">
        <v>2.4700000000000002</v>
      </c>
      <c r="E192" s="18">
        <v>0.87</v>
      </c>
      <c r="F192" s="18">
        <v>16.75</v>
      </c>
      <c r="G192" s="18">
        <v>85.77</v>
      </c>
      <c r="H192" s="7">
        <v>0.04</v>
      </c>
      <c r="I192" s="7">
        <v>0</v>
      </c>
      <c r="J192" s="7">
        <v>0</v>
      </c>
      <c r="K192" s="7">
        <v>0</v>
      </c>
      <c r="L192" s="27">
        <v>8</v>
      </c>
      <c r="M192" s="27">
        <v>26</v>
      </c>
      <c r="N192" s="27">
        <v>5.6</v>
      </c>
      <c r="O192" s="27">
        <v>0.36</v>
      </c>
    </row>
    <row r="193" spans="1:15">
      <c r="A193" s="26">
        <v>382</v>
      </c>
      <c r="B193" s="26" t="s">
        <v>39</v>
      </c>
      <c r="C193" s="36">
        <v>150</v>
      </c>
      <c r="D193" s="38">
        <v>3.06</v>
      </c>
      <c r="E193" s="38">
        <v>2.65</v>
      </c>
      <c r="F193" s="38">
        <v>13.18</v>
      </c>
      <c r="G193" s="39">
        <v>88.95</v>
      </c>
      <c r="H193" s="31">
        <v>0</v>
      </c>
      <c r="I193" s="31">
        <v>1.19</v>
      </c>
      <c r="J193" s="31">
        <v>0</v>
      </c>
      <c r="K193" s="42">
        <v>0</v>
      </c>
      <c r="L193" s="38">
        <v>114.17</v>
      </c>
      <c r="M193" s="38">
        <v>0</v>
      </c>
      <c r="N193" s="38">
        <v>16</v>
      </c>
      <c r="O193" s="38">
        <v>0.36</v>
      </c>
    </row>
    <row r="194" spans="1:15">
      <c r="A194" s="26"/>
      <c r="B194" s="17" t="s">
        <v>24</v>
      </c>
      <c r="C194" s="102">
        <v>350</v>
      </c>
      <c r="D194" s="50">
        <f t="shared" ref="D194:O194" si="35">SUM(D190:D193)</f>
        <v>11.530000000000001</v>
      </c>
      <c r="E194" s="50">
        <f t="shared" si="35"/>
        <v>16.38</v>
      </c>
      <c r="F194" s="50">
        <f t="shared" si="35"/>
        <v>60.419999999999995</v>
      </c>
      <c r="G194" s="51">
        <f t="shared" si="35"/>
        <v>428.78</v>
      </c>
      <c r="H194" s="52">
        <f t="shared" si="35"/>
        <v>0.24000000000000002</v>
      </c>
      <c r="I194" s="52">
        <f t="shared" si="35"/>
        <v>2.66</v>
      </c>
      <c r="J194" s="52">
        <f t="shared" si="35"/>
        <v>40</v>
      </c>
      <c r="K194" s="53">
        <f t="shared" si="35"/>
        <v>0</v>
      </c>
      <c r="L194" s="50">
        <f t="shared" si="35"/>
        <v>270.15000000000003</v>
      </c>
      <c r="M194" s="50">
        <f t="shared" si="35"/>
        <v>29</v>
      </c>
      <c r="N194" s="50">
        <f t="shared" si="35"/>
        <v>21.6</v>
      </c>
      <c r="O194" s="50">
        <f t="shared" si="35"/>
        <v>1.8699999999999997</v>
      </c>
    </row>
    <row r="195" spans="1:15" ht="18.75">
      <c r="A195" s="105" t="s">
        <v>65</v>
      </c>
      <c r="B195" s="105"/>
      <c r="C195" s="105"/>
      <c r="D195" s="105"/>
      <c r="E195" s="105"/>
      <c r="F195" s="105"/>
      <c r="G195" s="105"/>
      <c r="H195" s="105"/>
      <c r="I195" s="105"/>
      <c r="J195" s="105"/>
      <c r="K195" s="105"/>
      <c r="L195" s="105"/>
      <c r="M195" s="105"/>
      <c r="N195" s="105"/>
      <c r="O195" s="105"/>
    </row>
    <row r="196" spans="1:15">
      <c r="A196" s="12"/>
      <c r="B196" s="16" t="s">
        <v>60</v>
      </c>
      <c r="C196" s="13" t="s">
        <v>59</v>
      </c>
      <c r="D196" s="18">
        <v>0.8</v>
      </c>
      <c r="E196" s="18">
        <v>0.8</v>
      </c>
      <c r="F196" s="18">
        <v>19.600000000000001</v>
      </c>
      <c r="G196" s="14">
        <v>94</v>
      </c>
      <c r="H196" s="15">
        <v>0</v>
      </c>
      <c r="I196" s="15">
        <v>20</v>
      </c>
      <c r="J196" s="15">
        <v>0</v>
      </c>
      <c r="K196" s="15">
        <v>0</v>
      </c>
      <c r="L196" s="8">
        <v>32</v>
      </c>
      <c r="M196" s="8">
        <v>22</v>
      </c>
      <c r="N196" s="8">
        <v>0.1</v>
      </c>
      <c r="O196" s="8">
        <v>44</v>
      </c>
    </row>
    <row r="197" spans="1:15">
      <c r="A197" s="2"/>
      <c r="B197" s="17" t="s">
        <v>24</v>
      </c>
      <c r="C197" s="68">
        <v>200</v>
      </c>
      <c r="D197" s="29">
        <f t="shared" ref="D197:O197" si="36">SUM(D196)</f>
        <v>0.8</v>
      </c>
      <c r="E197" s="29">
        <f t="shared" si="36"/>
        <v>0.8</v>
      </c>
      <c r="F197" s="29">
        <f t="shared" si="36"/>
        <v>19.600000000000001</v>
      </c>
      <c r="G197" s="29">
        <f t="shared" si="36"/>
        <v>94</v>
      </c>
      <c r="H197" s="29">
        <f t="shared" si="36"/>
        <v>0</v>
      </c>
      <c r="I197" s="29">
        <f t="shared" si="36"/>
        <v>20</v>
      </c>
      <c r="J197" s="29">
        <f t="shared" si="36"/>
        <v>0</v>
      </c>
      <c r="K197" s="29">
        <f t="shared" si="36"/>
        <v>0</v>
      </c>
      <c r="L197" s="29">
        <f t="shared" si="36"/>
        <v>32</v>
      </c>
      <c r="M197" s="29">
        <f t="shared" si="36"/>
        <v>22</v>
      </c>
      <c r="N197" s="29">
        <f t="shared" si="36"/>
        <v>0.1</v>
      </c>
      <c r="O197" s="29">
        <f t="shared" si="36"/>
        <v>44</v>
      </c>
    </row>
    <row r="198" spans="1:15" ht="18.75">
      <c r="A198" s="105" t="s">
        <v>66</v>
      </c>
      <c r="B198" s="105"/>
      <c r="C198" s="105"/>
      <c r="D198" s="112"/>
      <c r="E198" s="112"/>
      <c r="F198" s="112"/>
      <c r="G198" s="112"/>
      <c r="H198" s="112"/>
      <c r="I198" s="112"/>
      <c r="J198" s="112"/>
      <c r="K198" s="105"/>
      <c r="L198" s="112"/>
      <c r="M198" s="112"/>
      <c r="N198" s="112"/>
      <c r="O198" s="112"/>
    </row>
    <row r="199" spans="1:15">
      <c r="A199" s="3">
        <v>75</v>
      </c>
      <c r="B199" s="26" t="s">
        <v>77</v>
      </c>
      <c r="C199" s="33">
        <v>50</v>
      </c>
      <c r="D199" s="38">
        <v>0.88</v>
      </c>
      <c r="E199" s="38">
        <v>4.03</v>
      </c>
      <c r="F199" s="38">
        <v>5.04</v>
      </c>
      <c r="G199" s="38">
        <v>61.1</v>
      </c>
      <c r="H199" s="38">
        <v>2.5000000000000001E-2</v>
      </c>
      <c r="I199" s="38">
        <v>5.33</v>
      </c>
      <c r="J199" s="38">
        <v>0</v>
      </c>
      <c r="K199" s="26">
        <v>0</v>
      </c>
      <c r="L199" s="38">
        <v>16.75</v>
      </c>
      <c r="M199" s="38">
        <v>0</v>
      </c>
      <c r="N199" s="38">
        <v>0</v>
      </c>
      <c r="O199" s="38">
        <v>0.66</v>
      </c>
    </row>
    <row r="200" spans="1:15" ht="26.25">
      <c r="A200" s="26">
        <v>101</v>
      </c>
      <c r="B200" s="32" t="s">
        <v>92</v>
      </c>
      <c r="C200" s="26">
        <v>150</v>
      </c>
      <c r="D200" s="26">
        <v>3.49</v>
      </c>
      <c r="E200" s="26">
        <v>5.12</v>
      </c>
      <c r="F200" s="26">
        <v>3.81</v>
      </c>
      <c r="G200" s="26">
        <v>76.400000000000006</v>
      </c>
      <c r="H200" s="26">
        <v>0</v>
      </c>
      <c r="I200" s="26">
        <v>5.95</v>
      </c>
      <c r="J200" s="26">
        <v>0</v>
      </c>
      <c r="K200" s="26">
        <v>0</v>
      </c>
      <c r="L200" s="26">
        <v>23.23</v>
      </c>
      <c r="M200" s="26">
        <v>0</v>
      </c>
      <c r="N200" s="26">
        <v>8.5</v>
      </c>
      <c r="O200" s="26">
        <v>0.73</v>
      </c>
    </row>
    <row r="201" spans="1:15">
      <c r="A201" s="26">
        <v>322</v>
      </c>
      <c r="B201" s="26" t="s">
        <v>78</v>
      </c>
      <c r="C201" s="26">
        <v>60</v>
      </c>
      <c r="D201" s="37">
        <v>9.0500000000000007</v>
      </c>
      <c r="E201" s="37">
        <v>9.4700000000000006</v>
      </c>
      <c r="F201" s="37">
        <v>9.4499999999999993</v>
      </c>
      <c r="G201" s="37">
        <v>159</v>
      </c>
      <c r="H201" s="37">
        <v>5.2999999999999999E-2</v>
      </c>
      <c r="I201" s="37">
        <v>7.4999999999999997E-2</v>
      </c>
      <c r="J201" s="37">
        <v>0.4</v>
      </c>
      <c r="K201" s="37">
        <v>0</v>
      </c>
      <c r="L201" s="37">
        <v>11.4</v>
      </c>
      <c r="M201" s="37">
        <v>13.73</v>
      </c>
      <c r="N201" s="37">
        <v>82.95</v>
      </c>
      <c r="O201" s="37">
        <v>1.0880000000000001</v>
      </c>
    </row>
    <row r="202" spans="1:15">
      <c r="A202" s="26">
        <v>125</v>
      </c>
      <c r="B202" s="26" t="s">
        <v>32</v>
      </c>
      <c r="C202" s="26">
        <v>120</v>
      </c>
      <c r="D202" s="26">
        <v>2.48</v>
      </c>
      <c r="E202" s="26">
        <v>5.6</v>
      </c>
      <c r="F202" s="26">
        <v>16.670000000000002</v>
      </c>
      <c r="G202" s="26">
        <v>133.57</v>
      </c>
      <c r="H202" s="26">
        <v>0</v>
      </c>
      <c r="I202" s="26">
        <v>17.239999999999998</v>
      </c>
      <c r="J202" s="26">
        <v>0</v>
      </c>
      <c r="K202" s="26">
        <v>0</v>
      </c>
      <c r="L202" s="26">
        <v>21.87</v>
      </c>
      <c r="M202" s="26">
        <v>0</v>
      </c>
      <c r="N202" s="26">
        <v>24.93</v>
      </c>
      <c r="O202" s="26">
        <v>1.07</v>
      </c>
    </row>
    <row r="203" spans="1:15">
      <c r="A203" s="18"/>
      <c r="B203" s="18" t="s">
        <v>21</v>
      </c>
      <c r="C203" s="10" t="s">
        <v>26</v>
      </c>
      <c r="D203" s="18">
        <v>0.67</v>
      </c>
      <c r="E203" s="18">
        <v>0.44</v>
      </c>
      <c r="F203" s="18">
        <v>8.3800000000000008</v>
      </c>
      <c r="G203" s="18">
        <v>42.8</v>
      </c>
      <c r="H203" s="7">
        <v>0.02</v>
      </c>
      <c r="I203" s="7">
        <v>0</v>
      </c>
      <c r="J203" s="7">
        <v>0</v>
      </c>
      <c r="K203" s="7">
        <v>0</v>
      </c>
      <c r="L203" s="8">
        <v>4</v>
      </c>
      <c r="M203" s="8">
        <v>13</v>
      </c>
      <c r="N203" s="8">
        <v>2.8</v>
      </c>
      <c r="O203" s="8">
        <v>0.18</v>
      </c>
    </row>
    <row r="204" spans="1:15">
      <c r="A204" s="18"/>
      <c r="B204" s="18" t="s">
        <v>27</v>
      </c>
      <c r="C204" s="18">
        <v>30</v>
      </c>
      <c r="D204" s="21">
        <v>2.6</v>
      </c>
      <c r="E204" s="21">
        <v>1</v>
      </c>
      <c r="F204" s="21">
        <v>12.8</v>
      </c>
      <c r="G204" s="21">
        <v>77.7</v>
      </c>
      <c r="H204" s="41">
        <v>8.6999999999999993</v>
      </c>
      <c r="I204" s="41">
        <v>0.1</v>
      </c>
      <c r="J204" s="41">
        <v>0</v>
      </c>
      <c r="K204" s="7">
        <v>0.7</v>
      </c>
      <c r="L204" s="43">
        <v>2.2000000000000002</v>
      </c>
      <c r="M204" s="43">
        <v>3</v>
      </c>
      <c r="N204" s="43">
        <v>0</v>
      </c>
      <c r="O204" s="43">
        <v>4.7</v>
      </c>
    </row>
    <row r="205" spans="1:15" ht="26.25">
      <c r="A205" s="3">
        <v>349</v>
      </c>
      <c r="B205" s="32" t="s">
        <v>37</v>
      </c>
      <c r="C205" s="33" t="s">
        <v>105</v>
      </c>
      <c r="D205" s="38">
        <v>0.5</v>
      </c>
      <c r="E205" s="38">
        <v>7.0000000000000007E-2</v>
      </c>
      <c r="F205" s="38">
        <v>24</v>
      </c>
      <c r="G205" s="38">
        <v>99.6</v>
      </c>
      <c r="H205" s="47">
        <v>0</v>
      </c>
      <c r="I205" s="38">
        <v>0.55000000000000004</v>
      </c>
      <c r="J205" s="38">
        <v>0</v>
      </c>
      <c r="K205" s="46">
        <v>0</v>
      </c>
      <c r="L205" s="38">
        <v>24.36</v>
      </c>
      <c r="M205" s="38">
        <v>0</v>
      </c>
      <c r="N205" s="38">
        <v>13.09</v>
      </c>
      <c r="O205" s="38">
        <v>0.53</v>
      </c>
    </row>
    <row r="206" spans="1:15">
      <c r="A206" s="26"/>
      <c r="B206" s="17" t="s">
        <v>24</v>
      </c>
      <c r="C206" s="66">
        <v>560</v>
      </c>
      <c r="D206" s="28">
        <f t="shared" ref="D206:O206" si="37">SUM(D199:D205)</f>
        <v>19.670000000000005</v>
      </c>
      <c r="E206" s="28">
        <f t="shared" si="37"/>
        <v>25.73</v>
      </c>
      <c r="F206" s="28">
        <f t="shared" si="37"/>
        <v>80.150000000000006</v>
      </c>
      <c r="G206" s="28">
        <f t="shared" si="37"/>
        <v>650.17000000000007</v>
      </c>
      <c r="H206" s="28">
        <f t="shared" si="37"/>
        <v>8.798</v>
      </c>
      <c r="I206" s="28">
        <f t="shared" si="37"/>
        <v>29.245000000000001</v>
      </c>
      <c r="J206" s="28">
        <f t="shared" si="37"/>
        <v>0.4</v>
      </c>
      <c r="K206" s="28">
        <f t="shared" si="37"/>
        <v>0.7</v>
      </c>
      <c r="L206" s="28">
        <f t="shared" si="37"/>
        <v>103.81</v>
      </c>
      <c r="M206" s="28">
        <f t="shared" si="37"/>
        <v>29.73</v>
      </c>
      <c r="N206" s="28">
        <f t="shared" si="37"/>
        <v>132.26999999999998</v>
      </c>
      <c r="O206" s="28">
        <f t="shared" si="37"/>
        <v>8.9580000000000002</v>
      </c>
    </row>
    <row r="207" spans="1:15" ht="18.75">
      <c r="A207" s="108" t="s">
        <v>70</v>
      </c>
      <c r="B207" s="109"/>
      <c r="C207" s="109"/>
      <c r="D207" s="109"/>
      <c r="E207" s="109"/>
      <c r="F207" s="109"/>
      <c r="G207" s="109"/>
      <c r="H207" s="109"/>
      <c r="I207" s="109"/>
      <c r="J207" s="109"/>
      <c r="K207" s="109"/>
      <c r="L207" s="109"/>
      <c r="M207" s="109"/>
      <c r="N207" s="109"/>
      <c r="O207" s="110"/>
    </row>
    <row r="208" spans="1:15" ht="26.25">
      <c r="A208" s="60">
        <v>219</v>
      </c>
      <c r="B208" s="72" t="s">
        <v>112</v>
      </c>
      <c r="C208" s="60" t="s">
        <v>83</v>
      </c>
      <c r="D208" s="60">
        <v>10.58</v>
      </c>
      <c r="E208" s="60">
        <v>8.36</v>
      </c>
      <c r="F208" s="60">
        <v>9.8550000000000004</v>
      </c>
      <c r="G208" s="60">
        <v>151.28</v>
      </c>
      <c r="H208" s="60">
        <v>0</v>
      </c>
      <c r="I208" s="60">
        <v>40.32</v>
      </c>
      <c r="J208" s="60">
        <v>0</v>
      </c>
      <c r="K208" s="60">
        <v>0</v>
      </c>
      <c r="L208" s="60">
        <v>104.06</v>
      </c>
      <c r="M208" s="60">
        <v>14.5</v>
      </c>
      <c r="N208" s="60">
        <v>0</v>
      </c>
      <c r="O208" s="60">
        <v>0.38</v>
      </c>
    </row>
    <row r="209" spans="1:15">
      <c r="A209" s="26">
        <v>376</v>
      </c>
      <c r="B209" s="26" t="s">
        <v>23</v>
      </c>
      <c r="C209" s="26" t="s">
        <v>64</v>
      </c>
      <c r="D209" s="26">
        <v>0.15</v>
      </c>
      <c r="E209" s="26">
        <v>0</v>
      </c>
      <c r="F209" s="26">
        <v>10.5</v>
      </c>
      <c r="G209" s="26">
        <v>21</v>
      </c>
      <c r="H209" s="26">
        <v>0</v>
      </c>
      <c r="I209" s="26">
        <v>0</v>
      </c>
      <c r="J209" s="26">
        <v>0</v>
      </c>
      <c r="K209" s="26"/>
      <c r="L209" s="26">
        <v>4.5</v>
      </c>
      <c r="M209" s="26">
        <v>0</v>
      </c>
      <c r="N209" s="26">
        <v>0</v>
      </c>
      <c r="O209" s="26">
        <v>0.3</v>
      </c>
    </row>
    <row r="210" spans="1:15">
      <c r="A210" s="26"/>
      <c r="B210" s="17" t="s">
        <v>24</v>
      </c>
      <c r="C210" s="66">
        <v>210</v>
      </c>
      <c r="D210" s="28">
        <f t="shared" ref="D210:O210" si="38">SUM(D208:D209)</f>
        <v>10.73</v>
      </c>
      <c r="E210" s="28">
        <f t="shared" si="38"/>
        <v>8.36</v>
      </c>
      <c r="F210" s="28">
        <f t="shared" si="38"/>
        <v>20.355</v>
      </c>
      <c r="G210" s="28">
        <f t="shared" si="38"/>
        <v>172.28</v>
      </c>
      <c r="H210" s="28">
        <f t="shared" si="38"/>
        <v>0</v>
      </c>
      <c r="I210" s="28">
        <f t="shared" si="38"/>
        <v>40.32</v>
      </c>
      <c r="J210" s="28">
        <f t="shared" si="38"/>
        <v>0</v>
      </c>
      <c r="K210" s="28">
        <f t="shared" si="38"/>
        <v>0</v>
      </c>
      <c r="L210" s="28">
        <f t="shared" si="38"/>
        <v>108.56</v>
      </c>
      <c r="M210" s="28">
        <f t="shared" si="38"/>
        <v>14.5</v>
      </c>
      <c r="N210" s="28">
        <f t="shared" si="38"/>
        <v>0</v>
      </c>
      <c r="O210" s="28">
        <f t="shared" si="38"/>
        <v>0.67999999999999994</v>
      </c>
    </row>
    <row r="211" spans="1:15">
      <c r="A211" s="2"/>
      <c r="B211" s="17" t="s">
        <v>29</v>
      </c>
      <c r="C211" s="29">
        <f>C194+C197+C206+C210</f>
        <v>1320</v>
      </c>
      <c r="D211" s="29">
        <f t="shared" ref="D211:O211" si="39">D194+D197+D206+D210</f>
        <v>42.730000000000004</v>
      </c>
      <c r="E211" s="29">
        <f t="shared" si="39"/>
        <v>51.269999999999996</v>
      </c>
      <c r="F211" s="29">
        <f t="shared" si="39"/>
        <v>180.52500000000001</v>
      </c>
      <c r="G211" s="29">
        <f t="shared" si="39"/>
        <v>1345.23</v>
      </c>
      <c r="H211" s="29">
        <f t="shared" si="39"/>
        <v>9.0380000000000003</v>
      </c>
      <c r="I211" s="29">
        <f t="shared" si="39"/>
        <v>92.224999999999994</v>
      </c>
      <c r="J211" s="29">
        <f t="shared" si="39"/>
        <v>40.4</v>
      </c>
      <c r="K211" s="29">
        <f t="shared" si="39"/>
        <v>0.7</v>
      </c>
      <c r="L211" s="29">
        <f t="shared" si="39"/>
        <v>514.52</v>
      </c>
      <c r="M211" s="29">
        <f t="shared" si="39"/>
        <v>95.23</v>
      </c>
      <c r="N211" s="29">
        <f t="shared" si="39"/>
        <v>153.96999999999997</v>
      </c>
      <c r="O211" s="29">
        <f t="shared" si="39"/>
        <v>55.507999999999996</v>
      </c>
    </row>
    <row r="212" spans="1:15" ht="15.75">
      <c r="A212" s="111" t="s">
        <v>44</v>
      </c>
      <c r="B212" s="111"/>
      <c r="C212" s="111"/>
      <c r="D212" s="111"/>
      <c r="E212" s="111"/>
      <c r="F212" s="111"/>
      <c r="G212" s="111"/>
      <c r="H212" s="111"/>
      <c r="I212" s="111"/>
      <c r="J212" s="111"/>
      <c r="K212" s="111"/>
      <c r="L212" s="111"/>
      <c r="M212" s="111"/>
      <c r="N212" s="111"/>
      <c r="O212" s="111"/>
    </row>
    <row r="213" spans="1:15" ht="18.75">
      <c r="A213" s="113" t="s">
        <v>19</v>
      </c>
      <c r="B213" s="113"/>
      <c r="C213" s="113"/>
      <c r="D213" s="113"/>
      <c r="E213" s="113"/>
      <c r="F213" s="113"/>
      <c r="G213" s="113"/>
      <c r="H213" s="113"/>
      <c r="I213" s="113"/>
      <c r="J213" s="113"/>
      <c r="K213" s="113"/>
      <c r="L213" s="113"/>
      <c r="M213" s="113"/>
      <c r="N213" s="113"/>
      <c r="O213" s="113"/>
    </row>
    <row r="214" spans="1:15">
      <c r="A214" s="9">
        <v>1</v>
      </c>
      <c r="B214" s="7">
        <v>2</v>
      </c>
      <c r="C214" s="7">
        <v>3</v>
      </c>
      <c r="D214" s="9">
        <v>4</v>
      </c>
      <c r="E214" s="9">
        <v>5</v>
      </c>
      <c r="F214" s="9">
        <v>6</v>
      </c>
      <c r="G214" s="9">
        <v>7</v>
      </c>
      <c r="H214" s="9">
        <v>8</v>
      </c>
      <c r="I214" s="9">
        <v>9</v>
      </c>
      <c r="J214" s="9">
        <v>10</v>
      </c>
      <c r="K214" s="9">
        <v>11</v>
      </c>
      <c r="L214" s="9">
        <v>12</v>
      </c>
      <c r="M214" s="9">
        <v>13</v>
      </c>
      <c r="N214" s="9">
        <v>14</v>
      </c>
      <c r="O214" s="9">
        <v>15</v>
      </c>
    </row>
    <row r="215" spans="1:15">
      <c r="A215" s="60">
        <v>210</v>
      </c>
      <c r="B215" s="60" t="s">
        <v>30</v>
      </c>
      <c r="C215" s="62">
        <v>60</v>
      </c>
      <c r="D215" s="87">
        <v>8.24</v>
      </c>
      <c r="E215" s="87">
        <v>13.33</v>
      </c>
      <c r="F215" s="87">
        <v>0.72</v>
      </c>
      <c r="G215" s="88">
        <v>137.15</v>
      </c>
      <c r="H215" s="87">
        <v>0</v>
      </c>
      <c r="I215" s="87">
        <v>0.16</v>
      </c>
      <c r="J215" s="87">
        <v>0</v>
      </c>
      <c r="K215" s="89">
        <v>0</v>
      </c>
      <c r="L215" s="87">
        <v>50.98</v>
      </c>
      <c r="M215" s="87">
        <v>0</v>
      </c>
      <c r="N215" s="87">
        <v>10.7</v>
      </c>
      <c r="O215" s="87">
        <v>1.48</v>
      </c>
    </row>
    <row r="216" spans="1:15">
      <c r="A216" s="26"/>
      <c r="B216" s="26" t="s">
        <v>49</v>
      </c>
      <c r="C216" s="36">
        <v>80</v>
      </c>
      <c r="D216" s="38">
        <v>0.96</v>
      </c>
      <c r="E216" s="38">
        <v>3.77</v>
      </c>
      <c r="F216" s="38">
        <v>6.18</v>
      </c>
      <c r="G216" s="38">
        <v>62.4</v>
      </c>
      <c r="H216" s="31">
        <v>0.04</v>
      </c>
      <c r="I216" s="31">
        <v>7.68</v>
      </c>
      <c r="J216" s="31">
        <v>0</v>
      </c>
      <c r="K216" s="26">
        <v>0</v>
      </c>
      <c r="L216" s="31">
        <v>25.6</v>
      </c>
      <c r="M216" s="38">
        <v>0</v>
      </c>
      <c r="N216" s="30">
        <v>0</v>
      </c>
      <c r="O216" s="31">
        <v>0.33</v>
      </c>
    </row>
    <row r="217" spans="1:15">
      <c r="A217" s="18">
        <v>14</v>
      </c>
      <c r="B217" s="18" t="s">
        <v>20</v>
      </c>
      <c r="C217" s="18">
        <v>10</v>
      </c>
      <c r="D217" s="18">
        <v>0.08</v>
      </c>
      <c r="E217" s="18">
        <v>7.25</v>
      </c>
      <c r="F217" s="18">
        <v>0.13</v>
      </c>
      <c r="G217" s="18">
        <v>66</v>
      </c>
      <c r="H217" s="7">
        <v>0</v>
      </c>
      <c r="I217" s="7">
        <v>0</v>
      </c>
      <c r="J217" s="7">
        <v>40</v>
      </c>
      <c r="K217" s="7">
        <v>0</v>
      </c>
      <c r="L217" s="8">
        <v>2.4</v>
      </c>
      <c r="M217" s="8">
        <v>3</v>
      </c>
      <c r="N217" s="8">
        <v>0</v>
      </c>
      <c r="O217" s="8">
        <v>0.02</v>
      </c>
    </row>
    <row r="218" spans="1:15">
      <c r="A218" s="18">
        <v>15</v>
      </c>
      <c r="B218" s="18" t="s">
        <v>22</v>
      </c>
      <c r="C218" s="18">
        <v>10</v>
      </c>
      <c r="D218" s="21">
        <v>2.2599999999999998</v>
      </c>
      <c r="E218" s="21">
        <v>2.93</v>
      </c>
      <c r="F218" s="21">
        <v>0</v>
      </c>
      <c r="G218" s="21">
        <v>36</v>
      </c>
      <c r="H218" s="41">
        <v>0.01</v>
      </c>
      <c r="I218" s="41">
        <v>7.0000000000000007E-2</v>
      </c>
      <c r="J218" s="41">
        <v>26</v>
      </c>
      <c r="K218" s="7">
        <v>0</v>
      </c>
      <c r="L218" s="43">
        <v>88</v>
      </c>
      <c r="M218" s="43">
        <v>50</v>
      </c>
      <c r="N218" s="43">
        <v>3.5</v>
      </c>
      <c r="O218" s="43">
        <v>0.1</v>
      </c>
    </row>
    <row r="219" spans="1:15">
      <c r="A219" s="18"/>
      <c r="B219" s="18" t="s">
        <v>27</v>
      </c>
      <c r="C219" s="10" t="s">
        <v>98</v>
      </c>
      <c r="D219" s="18">
        <v>2.4700000000000002</v>
      </c>
      <c r="E219" s="18">
        <v>0.87</v>
      </c>
      <c r="F219" s="18">
        <v>16.75</v>
      </c>
      <c r="G219" s="18">
        <v>85.77</v>
      </c>
      <c r="H219" s="7">
        <v>0.04</v>
      </c>
      <c r="I219" s="7">
        <v>0</v>
      </c>
      <c r="J219" s="7">
        <v>0</v>
      </c>
      <c r="K219" s="7">
        <v>0</v>
      </c>
      <c r="L219" s="27">
        <v>8</v>
      </c>
      <c r="M219" s="27">
        <v>26</v>
      </c>
      <c r="N219" s="27">
        <v>5.6</v>
      </c>
      <c r="O219" s="27">
        <v>0.36</v>
      </c>
    </row>
    <row r="220" spans="1:15">
      <c r="A220" s="26">
        <v>376</v>
      </c>
      <c r="B220" s="26" t="s">
        <v>23</v>
      </c>
      <c r="C220" s="26" t="s">
        <v>64</v>
      </c>
      <c r="D220" s="26">
        <v>0.15</v>
      </c>
      <c r="E220" s="26">
        <v>0</v>
      </c>
      <c r="F220" s="26">
        <v>10.5</v>
      </c>
      <c r="G220" s="26">
        <v>21</v>
      </c>
      <c r="H220" s="26">
        <v>0</v>
      </c>
      <c r="I220" s="26">
        <v>0</v>
      </c>
      <c r="J220" s="26">
        <v>0</v>
      </c>
      <c r="K220" s="26"/>
      <c r="L220" s="26">
        <v>4.5</v>
      </c>
      <c r="M220" s="26">
        <v>0</v>
      </c>
      <c r="N220" s="26">
        <v>0</v>
      </c>
      <c r="O220" s="26">
        <v>0.3</v>
      </c>
    </row>
    <row r="221" spans="1:15">
      <c r="A221" s="26"/>
      <c r="B221" s="17" t="s">
        <v>24</v>
      </c>
      <c r="C221" s="66">
        <v>350</v>
      </c>
      <c r="D221" s="28">
        <f t="shared" ref="D221:O221" si="40">SUM(D215:D220)</f>
        <v>14.16</v>
      </c>
      <c r="E221" s="28">
        <f t="shared" si="40"/>
        <v>28.150000000000002</v>
      </c>
      <c r="F221" s="28">
        <f t="shared" si="40"/>
        <v>34.28</v>
      </c>
      <c r="G221" s="28">
        <f t="shared" si="40"/>
        <v>408.32</v>
      </c>
      <c r="H221" s="28">
        <f t="shared" si="40"/>
        <v>0.09</v>
      </c>
      <c r="I221" s="28">
        <f t="shared" si="40"/>
        <v>7.91</v>
      </c>
      <c r="J221" s="28">
        <f t="shared" si="40"/>
        <v>66</v>
      </c>
      <c r="K221" s="28">
        <f t="shared" si="40"/>
        <v>0</v>
      </c>
      <c r="L221" s="28">
        <f t="shared" si="40"/>
        <v>179.48000000000002</v>
      </c>
      <c r="M221" s="28">
        <f t="shared" si="40"/>
        <v>79</v>
      </c>
      <c r="N221" s="28">
        <f t="shared" si="40"/>
        <v>19.799999999999997</v>
      </c>
      <c r="O221" s="28">
        <f t="shared" si="40"/>
        <v>2.59</v>
      </c>
    </row>
    <row r="222" spans="1:15" ht="18.75">
      <c r="A222" s="105" t="s">
        <v>65</v>
      </c>
      <c r="B222" s="105"/>
      <c r="C222" s="105"/>
      <c r="D222" s="105"/>
      <c r="E222" s="105"/>
      <c r="F222" s="105"/>
      <c r="G222" s="105"/>
      <c r="H222" s="105"/>
      <c r="I222" s="105"/>
      <c r="J222" s="105"/>
      <c r="K222" s="105"/>
      <c r="L222" s="105"/>
      <c r="M222" s="105"/>
      <c r="N222" s="105"/>
      <c r="O222" s="105"/>
    </row>
    <row r="223" spans="1:15">
      <c r="A223" s="18"/>
      <c r="B223" s="16" t="s">
        <v>87</v>
      </c>
      <c r="C223" s="18">
        <v>150</v>
      </c>
      <c r="D223" s="18">
        <v>0.75</v>
      </c>
      <c r="E223" s="18">
        <v>0</v>
      </c>
      <c r="F223" s="18">
        <v>15.15</v>
      </c>
      <c r="G223" s="18">
        <v>63.6</v>
      </c>
      <c r="H223" s="18">
        <v>0</v>
      </c>
      <c r="I223" s="18">
        <v>4</v>
      </c>
      <c r="J223" s="18">
        <v>0</v>
      </c>
      <c r="K223" s="18">
        <v>0</v>
      </c>
      <c r="L223" s="22">
        <v>14</v>
      </c>
      <c r="M223" s="22">
        <v>10</v>
      </c>
      <c r="N223" s="22">
        <v>0</v>
      </c>
      <c r="O223" s="22">
        <v>2.8</v>
      </c>
    </row>
    <row r="224" spans="1:15">
      <c r="A224" s="2"/>
      <c r="B224" s="17" t="s">
        <v>24</v>
      </c>
      <c r="C224" s="68">
        <v>150</v>
      </c>
      <c r="D224" s="29">
        <f t="shared" ref="D224:O224" si="41">SUM(D223)</f>
        <v>0.75</v>
      </c>
      <c r="E224" s="29">
        <f t="shared" si="41"/>
        <v>0</v>
      </c>
      <c r="F224" s="29">
        <f t="shared" si="41"/>
        <v>15.15</v>
      </c>
      <c r="G224" s="29">
        <f t="shared" si="41"/>
        <v>63.6</v>
      </c>
      <c r="H224" s="29">
        <f t="shared" si="41"/>
        <v>0</v>
      </c>
      <c r="I224" s="29">
        <f t="shared" si="41"/>
        <v>4</v>
      </c>
      <c r="J224" s="29">
        <f t="shared" si="41"/>
        <v>0</v>
      </c>
      <c r="K224" s="29">
        <f t="shared" si="41"/>
        <v>0</v>
      </c>
      <c r="L224" s="29">
        <f t="shared" si="41"/>
        <v>14</v>
      </c>
      <c r="M224" s="29">
        <f t="shared" si="41"/>
        <v>10</v>
      </c>
      <c r="N224" s="29">
        <f t="shared" si="41"/>
        <v>0</v>
      </c>
      <c r="O224" s="29">
        <f t="shared" si="41"/>
        <v>2.8</v>
      </c>
    </row>
    <row r="225" spans="1:15" ht="18.75">
      <c r="A225" s="105" t="s">
        <v>66</v>
      </c>
      <c r="B225" s="105"/>
      <c r="C225" s="105"/>
      <c r="D225" s="105"/>
      <c r="E225" s="105"/>
      <c r="F225" s="105"/>
      <c r="G225" s="105"/>
      <c r="H225" s="105"/>
      <c r="I225" s="105"/>
      <c r="J225" s="105"/>
      <c r="K225" s="105"/>
      <c r="L225" s="105"/>
      <c r="M225" s="105"/>
      <c r="N225" s="105"/>
      <c r="O225" s="105"/>
    </row>
    <row r="226" spans="1:15" ht="26.25">
      <c r="A226" s="69">
        <v>49</v>
      </c>
      <c r="B226" s="72" t="s">
        <v>108</v>
      </c>
      <c r="C226" s="73">
        <v>50</v>
      </c>
      <c r="D226" s="77">
        <v>0.5</v>
      </c>
      <c r="E226" s="77">
        <v>0.05</v>
      </c>
      <c r="F226" s="77">
        <v>0.6</v>
      </c>
      <c r="G226" s="78">
        <v>6</v>
      </c>
      <c r="H226" s="77">
        <v>2.5000000000000001E-2</v>
      </c>
      <c r="I226" s="77">
        <v>2.4500000000000002</v>
      </c>
      <c r="J226" s="77">
        <v>0</v>
      </c>
      <c r="K226" s="80">
        <v>0</v>
      </c>
      <c r="L226" s="77">
        <v>8.5</v>
      </c>
      <c r="M226" s="77">
        <v>7</v>
      </c>
      <c r="N226" s="77">
        <v>15</v>
      </c>
      <c r="O226" s="77">
        <v>0.25</v>
      </c>
    </row>
    <row r="227" spans="1:15" ht="26.25">
      <c r="A227" s="60">
        <v>82</v>
      </c>
      <c r="B227" s="72" t="s">
        <v>111</v>
      </c>
      <c r="C227" s="60" t="s">
        <v>104</v>
      </c>
      <c r="D227" s="60">
        <v>3.84</v>
      </c>
      <c r="E227" s="60">
        <v>6.0179999999999998</v>
      </c>
      <c r="F227" s="60">
        <v>6.93</v>
      </c>
      <c r="G227" s="60">
        <v>102.63</v>
      </c>
      <c r="H227" s="60">
        <v>0</v>
      </c>
      <c r="I227" s="60">
        <v>9.64</v>
      </c>
      <c r="J227" s="60">
        <v>0</v>
      </c>
      <c r="K227" s="60">
        <v>0</v>
      </c>
      <c r="L227" s="60">
        <v>36.82</v>
      </c>
      <c r="M227" s="60">
        <v>0</v>
      </c>
      <c r="N227" s="60">
        <v>16.22</v>
      </c>
      <c r="O227" s="60">
        <v>1.01</v>
      </c>
    </row>
    <row r="228" spans="1:15">
      <c r="A228" s="26">
        <v>234</v>
      </c>
      <c r="B228" s="32" t="s">
        <v>63</v>
      </c>
      <c r="C228" s="26">
        <v>60</v>
      </c>
      <c r="D228" s="26">
        <v>11.77</v>
      </c>
      <c r="E228" s="26">
        <v>9.18</v>
      </c>
      <c r="F228" s="26">
        <v>14.85</v>
      </c>
      <c r="G228" s="26">
        <v>192</v>
      </c>
      <c r="H228" s="26">
        <v>6.4000000000000001E-2</v>
      </c>
      <c r="I228" s="26">
        <v>0.7</v>
      </c>
      <c r="J228" s="26">
        <v>0</v>
      </c>
      <c r="K228" s="26">
        <v>0</v>
      </c>
      <c r="L228" s="26">
        <v>38.85</v>
      </c>
      <c r="M228" s="26">
        <v>121.8</v>
      </c>
      <c r="N228" s="26">
        <v>13.85</v>
      </c>
      <c r="O228" s="26">
        <v>0.36</v>
      </c>
    </row>
    <row r="229" spans="1:15">
      <c r="A229" s="3">
        <v>302</v>
      </c>
      <c r="B229" s="26" t="s">
        <v>32</v>
      </c>
      <c r="C229" s="26">
        <v>120</v>
      </c>
      <c r="D229" s="26">
        <v>2.48</v>
      </c>
      <c r="E229" s="26">
        <v>5.6</v>
      </c>
      <c r="F229" s="26">
        <v>16.670000000000002</v>
      </c>
      <c r="G229" s="26">
        <v>133.57</v>
      </c>
      <c r="H229" s="26">
        <v>0</v>
      </c>
      <c r="I229" s="26">
        <v>17.239999999999998</v>
      </c>
      <c r="J229" s="26">
        <v>0</v>
      </c>
      <c r="K229" s="26">
        <v>0</v>
      </c>
      <c r="L229" s="26">
        <v>21.87</v>
      </c>
      <c r="M229" s="26">
        <v>0</v>
      </c>
      <c r="N229" s="26">
        <v>24.93</v>
      </c>
      <c r="O229" s="26">
        <v>1.07</v>
      </c>
    </row>
    <row r="230" spans="1:15">
      <c r="A230" s="18"/>
      <c r="B230" s="18" t="s">
        <v>21</v>
      </c>
      <c r="C230" s="10" t="s">
        <v>26</v>
      </c>
      <c r="D230" s="18">
        <v>0.67</v>
      </c>
      <c r="E230" s="18">
        <v>0.44</v>
      </c>
      <c r="F230" s="18">
        <v>8.3800000000000008</v>
      </c>
      <c r="G230" s="18">
        <v>42.8</v>
      </c>
      <c r="H230" s="7">
        <v>0.02</v>
      </c>
      <c r="I230" s="7">
        <v>0</v>
      </c>
      <c r="J230" s="7">
        <v>0</v>
      </c>
      <c r="K230" s="7">
        <v>0</v>
      </c>
      <c r="L230" s="27">
        <v>4</v>
      </c>
      <c r="M230" s="27">
        <v>13</v>
      </c>
      <c r="N230" s="27">
        <v>2.8</v>
      </c>
      <c r="O230" s="27">
        <v>0.18</v>
      </c>
    </row>
    <row r="231" spans="1:15">
      <c r="A231" s="18"/>
      <c r="B231" s="18" t="s">
        <v>27</v>
      </c>
      <c r="C231" s="18">
        <v>30</v>
      </c>
      <c r="D231" s="21">
        <v>2.6</v>
      </c>
      <c r="E231" s="21">
        <v>1</v>
      </c>
      <c r="F231" s="21">
        <v>12.8</v>
      </c>
      <c r="G231" s="21">
        <v>77.7</v>
      </c>
      <c r="H231" s="7">
        <v>8.6999999999999993</v>
      </c>
      <c r="I231" s="7">
        <v>0.1</v>
      </c>
      <c r="J231" s="7">
        <v>0</v>
      </c>
      <c r="K231" s="7">
        <v>0.7</v>
      </c>
      <c r="L231" s="27">
        <v>2.2000000000000002</v>
      </c>
      <c r="M231" s="27">
        <v>3</v>
      </c>
      <c r="N231" s="27">
        <v>0</v>
      </c>
      <c r="O231" s="27">
        <v>4.7</v>
      </c>
    </row>
    <row r="232" spans="1:15" ht="26.25">
      <c r="A232" s="3">
        <v>354</v>
      </c>
      <c r="B232" s="32" t="s">
        <v>69</v>
      </c>
      <c r="C232" s="33" t="s">
        <v>105</v>
      </c>
      <c r="D232" s="38">
        <v>8.3000000000000004E-2</v>
      </c>
      <c r="E232" s="38">
        <v>0.09</v>
      </c>
      <c r="F232" s="38">
        <v>18.829999999999998</v>
      </c>
      <c r="G232" s="38">
        <v>89.4</v>
      </c>
      <c r="H232" s="40">
        <v>0</v>
      </c>
      <c r="I232" s="26">
        <v>1.37</v>
      </c>
      <c r="J232" s="26">
        <v>0</v>
      </c>
      <c r="K232" s="26">
        <v>0</v>
      </c>
      <c r="L232" s="26">
        <v>8.6</v>
      </c>
      <c r="M232" s="26">
        <v>0</v>
      </c>
      <c r="N232" s="26">
        <v>2.73</v>
      </c>
      <c r="O232" s="26">
        <v>0.43</v>
      </c>
    </row>
    <row r="233" spans="1:15">
      <c r="A233" s="2"/>
      <c r="B233" s="17" t="s">
        <v>24</v>
      </c>
      <c r="C233" s="66">
        <v>560</v>
      </c>
      <c r="D233" s="28">
        <f t="shared" ref="D233:O233" si="42">SUM(D226:D232)</f>
        <v>21.943000000000001</v>
      </c>
      <c r="E233" s="28">
        <f t="shared" si="42"/>
        <v>22.378</v>
      </c>
      <c r="F233" s="28">
        <f t="shared" si="42"/>
        <v>79.06</v>
      </c>
      <c r="G233" s="28">
        <f t="shared" si="42"/>
        <v>644.1</v>
      </c>
      <c r="H233" s="28">
        <f t="shared" si="42"/>
        <v>8.8089999999999993</v>
      </c>
      <c r="I233" s="28">
        <f t="shared" si="42"/>
        <v>31.5</v>
      </c>
      <c r="J233" s="28">
        <f t="shared" si="42"/>
        <v>0</v>
      </c>
      <c r="K233" s="28">
        <f t="shared" si="42"/>
        <v>0.7</v>
      </c>
      <c r="L233" s="28">
        <f t="shared" si="42"/>
        <v>120.84</v>
      </c>
      <c r="M233" s="28">
        <f t="shared" si="42"/>
        <v>144.80000000000001</v>
      </c>
      <c r="N233" s="28">
        <f t="shared" si="42"/>
        <v>75.53</v>
      </c>
      <c r="O233" s="28">
        <f t="shared" si="42"/>
        <v>8</v>
      </c>
    </row>
    <row r="234" spans="1:15" ht="18.75">
      <c r="A234" s="108" t="s">
        <v>70</v>
      </c>
      <c r="B234" s="109"/>
      <c r="C234" s="109"/>
      <c r="D234" s="109"/>
      <c r="E234" s="109"/>
      <c r="F234" s="109"/>
      <c r="G234" s="109"/>
      <c r="H234" s="109"/>
      <c r="I234" s="109"/>
      <c r="J234" s="109"/>
      <c r="K234" s="109"/>
      <c r="L234" s="109"/>
      <c r="M234" s="109"/>
      <c r="N234" s="109"/>
      <c r="O234" s="110"/>
    </row>
    <row r="235" spans="1:15">
      <c r="A235" s="26" t="s">
        <v>79</v>
      </c>
      <c r="B235" s="26" t="s">
        <v>80</v>
      </c>
      <c r="C235" s="26">
        <v>60</v>
      </c>
      <c r="D235" s="26">
        <v>4.8</v>
      </c>
      <c r="E235" s="26">
        <v>3.7</v>
      </c>
      <c r="F235" s="26">
        <v>20.98</v>
      </c>
      <c r="G235" s="26">
        <v>156.30000000000001</v>
      </c>
      <c r="H235" s="26">
        <v>0.08</v>
      </c>
      <c r="I235" s="26">
        <v>0.1</v>
      </c>
      <c r="J235" s="26">
        <v>0.26</v>
      </c>
      <c r="K235" s="26">
        <v>0</v>
      </c>
      <c r="L235" s="26">
        <v>47.2</v>
      </c>
      <c r="M235" s="26">
        <v>0</v>
      </c>
      <c r="N235" s="26">
        <v>0</v>
      </c>
      <c r="O235" s="26">
        <v>0.4</v>
      </c>
    </row>
    <row r="236" spans="1:15">
      <c r="A236" s="3">
        <v>379</v>
      </c>
      <c r="B236" s="26" t="s">
        <v>31</v>
      </c>
      <c r="C236" s="36">
        <v>150</v>
      </c>
      <c r="D236" s="38">
        <v>2.4</v>
      </c>
      <c r="E236" s="38">
        <v>20.100000000000001</v>
      </c>
      <c r="F236" s="38">
        <v>11.93</v>
      </c>
      <c r="G236" s="39">
        <v>75.45</v>
      </c>
      <c r="H236" s="38">
        <v>0</v>
      </c>
      <c r="I236" s="38">
        <v>0.97</v>
      </c>
      <c r="J236" s="38">
        <v>0</v>
      </c>
      <c r="K236" s="38">
        <v>0</v>
      </c>
      <c r="L236" s="38">
        <v>94.34</v>
      </c>
      <c r="M236" s="38">
        <v>0</v>
      </c>
      <c r="N236" s="38">
        <v>10.5</v>
      </c>
      <c r="O236" s="38">
        <v>0.1</v>
      </c>
    </row>
    <row r="237" spans="1:15">
      <c r="A237" s="26"/>
      <c r="B237" s="17" t="s">
        <v>24</v>
      </c>
      <c r="C237" s="66">
        <v>210</v>
      </c>
      <c r="D237" s="28">
        <f t="shared" ref="D237:O237" si="43">SUM(D235:D236)</f>
        <v>7.1999999999999993</v>
      </c>
      <c r="E237" s="28">
        <f t="shared" si="43"/>
        <v>23.8</v>
      </c>
      <c r="F237" s="28">
        <f t="shared" si="43"/>
        <v>32.909999999999997</v>
      </c>
      <c r="G237" s="28">
        <f t="shared" si="43"/>
        <v>231.75</v>
      </c>
      <c r="H237" s="28">
        <f t="shared" si="43"/>
        <v>0.08</v>
      </c>
      <c r="I237" s="28">
        <f t="shared" si="43"/>
        <v>1.07</v>
      </c>
      <c r="J237" s="28">
        <f t="shared" si="43"/>
        <v>0.26</v>
      </c>
      <c r="K237" s="28">
        <f t="shared" si="43"/>
        <v>0</v>
      </c>
      <c r="L237" s="28">
        <f t="shared" si="43"/>
        <v>141.54000000000002</v>
      </c>
      <c r="M237" s="28">
        <f t="shared" si="43"/>
        <v>0</v>
      </c>
      <c r="N237" s="28">
        <f t="shared" si="43"/>
        <v>10.5</v>
      </c>
      <c r="O237" s="28">
        <f t="shared" si="43"/>
        <v>0.5</v>
      </c>
    </row>
    <row r="238" spans="1:15">
      <c r="A238" s="2"/>
      <c r="B238" s="17" t="s">
        <v>29</v>
      </c>
      <c r="C238" s="28">
        <f>C237+C233+C224+C221</f>
        <v>1270</v>
      </c>
      <c r="D238" s="28">
        <f t="shared" ref="D238:O238" si="44">D237+D233+D224+D221</f>
        <v>44.052999999999997</v>
      </c>
      <c r="E238" s="28">
        <f t="shared" si="44"/>
        <v>74.328000000000003</v>
      </c>
      <c r="F238" s="28">
        <f t="shared" si="44"/>
        <v>161.4</v>
      </c>
      <c r="G238" s="28">
        <f t="shared" si="44"/>
        <v>1347.77</v>
      </c>
      <c r="H238" s="28">
        <f t="shared" si="44"/>
        <v>8.9789999999999992</v>
      </c>
      <c r="I238" s="28">
        <f t="shared" si="44"/>
        <v>44.480000000000004</v>
      </c>
      <c r="J238" s="28">
        <f t="shared" si="44"/>
        <v>66.260000000000005</v>
      </c>
      <c r="K238" s="28">
        <f t="shared" si="44"/>
        <v>0.7</v>
      </c>
      <c r="L238" s="28">
        <f t="shared" si="44"/>
        <v>455.86</v>
      </c>
      <c r="M238" s="28">
        <f t="shared" si="44"/>
        <v>233.8</v>
      </c>
      <c r="N238" s="28">
        <f t="shared" si="44"/>
        <v>105.83</v>
      </c>
      <c r="O238" s="28">
        <f t="shared" si="44"/>
        <v>13.89</v>
      </c>
    </row>
    <row r="239" spans="1:15" ht="15.75">
      <c r="A239" s="111" t="s">
        <v>45</v>
      </c>
      <c r="B239" s="111"/>
      <c r="C239" s="111"/>
      <c r="D239" s="111"/>
      <c r="E239" s="111"/>
      <c r="F239" s="111"/>
      <c r="G239" s="111"/>
      <c r="H239" s="111"/>
      <c r="I239" s="111"/>
      <c r="J239" s="111"/>
      <c r="K239" s="111"/>
      <c r="L239" s="111"/>
      <c r="M239" s="111"/>
      <c r="N239" s="111"/>
      <c r="O239" s="111"/>
    </row>
    <row r="240" spans="1:15">
      <c r="A240" s="114" t="s">
        <v>46</v>
      </c>
      <c r="B240" s="114"/>
      <c r="C240" s="114"/>
      <c r="D240" s="114"/>
      <c r="E240" s="114"/>
      <c r="F240" s="114"/>
      <c r="G240" s="114"/>
      <c r="H240" s="114"/>
      <c r="I240" s="114"/>
      <c r="J240" s="114"/>
      <c r="K240" s="114"/>
      <c r="L240" s="114"/>
      <c r="M240" s="114"/>
      <c r="N240" s="114"/>
      <c r="O240" s="114"/>
    </row>
    <row r="241" spans="1:15">
      <c r="A241" s="9">
        <v>1</v>
      </c>
      <c r="B241" s="7">
        <v>2</v>
      </c>
      <c r="C241" s="7">
        <v>3</v>
      </c>
      <c r="D241" s="9">
        <v>4</v>
      </c>
      <c r="E241" s="9">
        <v>5</v>
      </c>
      <c r="F241" s="9">
        <v>6</v>
      </c>
      <c r="G241" s="9">
        <v>7</v>
      </c>
      <c r="H241" s="9">
        <v>8</v>
      </c>
      <c r="I241" s="9">
        <v>9</v>
      </c>
      <c r="J241" s="9">
        <v>10</v>
      </c>
      <c r="K241" s="9">
        <v>11</v>
      </c>
      <c r="L241" s="9">
        <v>12</v>
      </c>
      <c r="M241" s="9">
        <v>13</v>
      </c>
      <c r="N241" s="9">
        <v>14</v>
      </c>
      <c r="O241" s="9">
        <v>15</v>
      </c>
    </row>
    <row r="242" spans="1:15" ht="26.25">
      <c r="A242" s="3">
        <v>120</v>
      </c>
      <c r="B242" s="32" t="s">
        <v>86</v>
      </c>
      <c r="C242" s="3">
        <v>150</v>
      </c>
      <c r="D242" s="3">
        <v>4.3899999999999997</v>
      </c>
      <c r="E242" s="3">
        <v>4.3600000000000003</v>
      </c>
      <c r="F242" s="3">
        <v>14.99</v>
      </c>
      <c r="G242" s="3">
        <v>116.25</v>
      </c>
      <c r="H242" s="3">
        <v>0.06</v>
      </c>
      <c r="I242" s="3">
        <v>0.75</v>
      </c>
      <c r="J242" s="3">
        <v>0</v>
      </c>
      <c r="K242" s="3">
        <v>0</v>
      </c>
      <c r="L242" s="3">
        <v>141</v>
      </c>
      <c r="M242" s="3">
        <v>0</v>
      </c>
      <c r="N242" s="3">
        <v>0</v>
      </c>
      <c r="O242" s="3">
        <v>0.27</v>
      </c>
    </row>
    <row r="243" spans="1:15">
      <c r="A243" s="18">
        <v>14</v>
      </c>
      <c r="B243" s="18" t="s">
        <v>20</v>
      </c>
      <c r="C243" s="18">
        <v>10</v>
      </c>
      <c r="D243" s="18">
        <v>0.08</v>
      </c>
      <c r="E243" s="18">
        <v>7.25</v>
      </c>
      <c r="F243" s="18">
        <v>0.13</v>
      </c>
      <c r="G243" s="18">
        <v>66</v>
      </c>
      <c r="H243" s="7">
        <v>0</v>
      </c>
      <c r="I243" s="7">
        <v>0</v>
      </c>
      <c r="J243" s="7">
        <v>40</v>
      </c>
      <c r="K243" s="7">
        <v>0</v>
      </c>
      <c r="L243" s="8">
        <v>2.4</v>
      </c>
      <c r="M243" s="8">
        <v>3</v>
      </c>
      <c r="N243" s="8">
        <v>0</v>
      </c>
      <c r="O243" s="8">
        <v>0.02</v>
      </c>
    </row>
    <row r="244" spans="1:15">
      <c r="A244" s="18"/>
      <c r="B244" s="18" t="s">
        <v>21</v>
      </c>
      <c r="C244" s="10">
        <v>30</v>
      </c>
      <c r="D244" s="18">
        <v>1.85</v>
      </c>
      <c r="E244" s="18">
        <v>0.65</v>
      </c>
      <c r="F244" s="18">
        <v>12.56</v>
      </c>
      <c r="G244" s="18">
        <v>64.33</v>
      </c>
      <c r="H244" s="7">
        <v>0.03</v>
      </c>
      <c r="I244" s="7">
        <v>0</v>
      </c>
      <c r="J244" s="7">
        <v>0</v>
      </c>
      <c r="K244" s="7">
        <v>0</v>
      </c>
      <c r="L244" s="27">
        <v>6</v>
      </c>
      <c r="M244" s="27">
        <v>19.5</v>
      </c>
      <c r="N244" s="27">
        <v>4.2</v>
      </c>
      <c r="O244" s="27">
        <v>0.27</v>
      </c>
    </row>
    <row r="245" spans="1:15">
      <c r="A245" s="18">
        <v>15</v>
      </c>
      <c r="B245" s="18" t="s">
        <v>22</v>
      </c>
      <c r="C245" s="18">
        <v>10</v>
      </c>
      <c r="D245" s="21">
        <v>2.2599999999999998</v>
      </c>
      <c r="E245" s="21">
        <v>2.93</v>
      </c>
      <c r="F245" s="21">
        <v>0</v>
      </c>
      <c r="G245" s="21">
        <v>36</v>
      </c>
      <c r="H245" s="41">
        <v>0.01</v>
      </c>
      <c r="I245" s="41">
        <v>7.0000000000000007E-2</v>
      </c>
      <c r="J245" s="41">
        <v>26</v>
      </c>
      <c r="K245" s="7">
        <v>0</v>
      </c>
      <c r="L245" s="43">
        <v>88</v>
      </c>
      <c r="M245" s="43">
        <v>50</v>
      </c>
      <c r="N245" s="43">
        <v>3.5</v>
      </c>
      <c r="O245" s="43">
        <v>0.1</v>
      </c>
    </row>
    <row r="246" spans="1:15">
      <c r="A246" s="26">
        <v>382</v>
      </c>
      <c r="B246" s="26" t="s">
        <v>39</v>
      </c>
      <c r="C246" s="36">
        <v>150</v>
      </c>
      <c r="D246" s="38">
        <v>3.06</v>
      </c>
      <c r="E246" s="38">
        <v>2.65</v>
      </c>
      <c r="F246" s="38">
        <v>13.18</v>
      </c>
      <c r="G246" s="39">
        <v>88.95</v>
      </c>
      <c r="H246" s="31">
        <v>0</v>
      </c>
      <c r="I246" s="31">
        <v>1.19</v>
      </c>
      <c r="J246" s="31">
        <v>0</v>
      </c>
      <c r="K246" s="42">
        <v>0</v>
      </c>
      <c r="L246" s="38">
        <v>114.17</v>
      </c>
      <c r="M246" s="38">
        <v>0</v>
      </c>
      <c r="N246" s="38">
        <v>16</v>
      </c>
      <c r="O246" s="38">
        <v>0.36</v>
      </c>
    </row>
    <row r="247" spans="1:15">
      <c r="A247" s="2"/>
      <c r="B247" s="17" t="s">
        <v>24</v>
      </c>
      <c r="C247" s="66">
        <f t="shared" ref="C247:O247" si="45">SUM(C242:C246)</f>
        <v>350</v>
      </c>
      <c r="D247" s="28">
        <f t="shared" si="45"/>
        <v>11.64</v>
      </c>
      <c r="E247" s="28">
        <f t="shared" si="45"/>
        <v>17.84</v>
      </c>
      <c r="F247" s="28">
        <f t="shared" si="45"/>
        <v>40.86</v>
      </c>
      <c r="G247" s="28">
        <f t="shared" si="45"/>
        <v>371.53</v>
      </c>
      <c r="H247" s="28">
        <f t="shared" si="45"/>
        <v>9.9999999999999992E-2</v>
      </c>
      <c r="I247" s="28">
        <f t="shared" si="45"/>
        <v>2.0099999999999998</v>
      </c>
      <c r="J247" s="28">
        <f t="shared" si="45"/>
        <v>66</v>
      </c>
      <c r="K247" s="28">
        <f t="shared" si="45"/>
        <v>0</v>
      </c>
      <c r="L247" s="28">
        <f t="shared" si="45"/>
        <v>351.57</v>
      </c>
      <c r="M247" s="28">
        <f t="shared" si="45"/>
        <v>72.5</v>
      </c>
      <c r="N247" s="28">
        <f t="shared" si="45"/>
        <v>23.7</v>
      </c>
      <c r="O247" s="28">
        <f t="shared" si="45"/>
        <v>1.02</v>
      </c>
    </row>
    <row r="248" spans="1:15" ht="18.75">
      <c r="A248" s="105" t="s">
        <v>65</v>
      </c>
      <c r="B248" s="105"/>
      <c r="C248" s="105"/>
      <c r="D248" s="105"/>
      <c r="E248" s="105"/>
      <c r="F248" s="105"/>
      <c r="G248" s="105"/>
      <c r="H248" s="105"/>
      <c r="I248" s="105"/>
      <c r="J248" s="105"/>
      <c r="K248" s="105"/>
      <c r="L248" s="105"/>
      <c r="M248" s="105"/>
      <c r="N248" s="105"/>
      <c r="O248" s="105"/>
    </row>
    <row r="249" spans="1:15">
      <c r="A249" s="12"/>
      <c r="B249" s="16" t="s">
        <v>60</v>
      </c>
      <c r="C249" s="13" t="s">
        <v>59</v>
      </c>
      <c r="D249" s="18">
        <v>0.8</v>
      </c>
      <c r="E249" s="18">
        <v>0.8</v>
      </c>
      <c r="F249" s="18">
        <v>19.600000000000001</v>
      </c>
      <c r="G249" s="14">
        <v>94</v>
      </c>
      <c r="H249" s="15">
        <v>0</v>
      </c>
      <c r="I249" s="15">
        <v>20</v>
      </c>
      <c r="J249" s="15">
        <v>0</v>
      </c>
      <c r="K249" s="15">
        <v>0</v>
      </c>
      <c r="L249" s="8">
        <v>32</v>
      </c>
      <c r="M249" s="8">
        <v>22</v>
      </c>
      <c r="N249" s="8">
        <v>0.1</v>
      </c>
      <c r="O249" s="8">
        <v>44</v>
      </c>
    </row>
    <row r="250" spans="1:15">
      <c r="A250" s="2"/>
      <c r="B250" s="17" t="s">
        <v>24</v>
      </c>
      <c r="C250" s="68">
        <v>200</v>
      </c>
      <c r="D250" s="29">
        <f t="shared" ref="D250:O250" si="46">SUM(D249)</f>
        <v>0.8</v>
      </c>
      <c r="E250" s="29">
        <f t="shared" si="46"/>
        <v>0.8</v>
      </c>
      <c r="F250" s="29">
        <f t="shared" si="46"/>
        <v>19.600000000000001</v>
      </c>
      <c r="G250" s="29">
        <f t="shared" si="46"/>
        <v>94</v>
      </c>
      <c r="H250" s="29">
        <f t="shared" si="46"/>
        <v>0</v>
      </c>
      <c r="I250" s="29">
        <f t="shared" si="46"/>
        <v>20</v>
      </c>
      <c r="J250" s="29">
        <f t="shared" si="46"/>
        <v>0</v>
      </c>
      <c r="K250" s="29">
        <f t="shared" si="46"/>
        <v>0</v>
      </c>
      <c r="L250" s="29">
        <f t="shared" si="46"/>
        <v>32</v>
      </c>
      <c r="M250" s="29">
        <f t="shared" si="46"/>
        <v>22</v>
      </c>
      <c r="N250" s="29">
        <f t="shared" si="46"/>
        <v>0.1</v>
      </c>
      <c r="O250" s="29">
        <f t="shared" si="46"/>
        <v>44</v>
      </c>
    </row>
    <row r="251" spans="1:15" ht="18.75">
      <c r="A251" s="105" t="s">
        <v>66</v>
      </c>
      <c r="B251" s="105"/>
      <c r="C251" s="105"/>
      <c r="D251" s="112"/>
      <c r="E251" s="112"/>
      <c r="F251" s="112"/>
      <c r="G251" s="112"/>
      <c r="H251" s="112"/>
      <c r="I251" s="112"/>
      <c r="J251" s="112"/>
      <c r="K251" s="105"/>
      <c r="L251" s="112"/>
      <c r="M251" s="112"/>
      <c r="N251" s="112"/>
      <c r="O251" s="112"/>
    </row>
    <row r="252" spans="1:15">
      <c r="A252" s="3">
        <v>75</v>
      </c>
      <c r="B252" s="26" t="s">
        <v>77</v>
      </c>
      <c r="C252" s="33">
        <v>50</v>
      </c>
      <c r="D252" s="38">
        <v>0.88</v>
      </c>
      <c r="E252" s="38">
        <v>4.03</v>
      </c>
      <c r="F252" s="38">
        <v>5.04</v>
      </c>
      <c r="G252" s="38">
        <v>61.1</v>
      </c>
      <c r="H252" s="38">
        <v>2.5000000000000001E-2</v>
      </c>
      <c r="I252" s="38">
        <v>5.33</v>
      </c>
      <c r="J252" s="38">
        <v>0</v>
      </c>
      <c r="K252" s="26">
        <v>0</v>
      </c>
      <c r="L252" s="38">
        <v>16.75</v>
      </c>
      <c r="M252" s="38">
        <v>0</v>
      </c>
      <c r="N252" s="38">
        <v>0</v>
      </c>
      <c r="O252" s="38">
        <v>0.66</v>
      </c>
    </row>
    <row r="253" spans="1:15">
      <c r="A253" s="26">
        <v>99</v>
      </c>
      <c r="B253" s="26" t="s">
        <v>81</v>
      </c>
      <c r="C253" s="26" t="s">
        <v>104</v>
      </c>
      <c r="D253" s="26">
        <v>4.74</v>
      </c>
      <c r="E253" s="26">
        <v>4.82</v>
      </c>
      <c r="F253" s="26">
        <v>8.76</v>
      </c>
      <c r="G253" s="26">
        <v>97.68</v>
      </c>
      <c r="H253" s="26">
        <v>0</v>
      </c>
      <c r="I253" s="26">
        <v>4</v>
      </c>
      <c r="J253" s="26">
        <v>0</v>
      </c>
      <c r="K253" s="26">
        <v>0</v>
      </c>
      <c r="L253" s="26">
        <v>29.96</v>
      </c>
      <c r="M253" s="26">
        <v>0</v>
      </c>
      <c r="N253" s="26">
        <v>23.77</v>
      </c>
      <c r="O253" s="26">
        <v>1.19</v>
      </c>
    </row>
    <row r="254" spans="1:15">
      <c r="A254" s="26">
        <v>322</v>
      </c>
      <c r="B254" s="26" t="s">
        <v>78</v>
      </c>
      <c r="C254" s="26">
        <v>60</v>
      </c>
      <c r="D254" s="37">
        <v>9.0500000000000007</v>
      </c>
      <c r="E254" s="37">
        <v>9.4700000000000006</v>
      </c>
      <c r="F254" s="37">
        <v>9.4499999999999993</v>
      </c>
      <c r="G254" s="37">
        <v>159</v>
      </c>
      <c r="H254" s="37">
        <v>5.2999999999999999E-2</v>
      </c>
      <c r="I254" s="37">
        <v>7.4999999999999997E-2</v>
      </c>
      <c r="J254" s="37">
        <v>0.4</v>
      </c>
      <c r="K254" s="37">
        <v>0</v>
      </c>
      <c r="L254" s="37">
        <v>11.4</v>
      </c>
      <c r="M254" s="37">
        <v>13.73</v>
      </c>
      <c r="N254" s="37">
        <v>82.95</v>
      </c>
      <c r="O254" s="37">
        <v>1.0880000000000001</v>
      </c>
    </row>
    <row r="255" spans="1:15">
      <c r="A255" s="26">
        <v>125</v>
      </c>
      <c r="B255" s="26" t="s">
        <v>93</v>
      </c>
      <c r="C255" s="26">
        <v>120</v>
      </c>
      <c r="D255" s="26">
        <v>2.44</v>
      </c>
      <c r="E255" s="26">
        <v>3.62</v>
      </c>
      <c r="F255" s="26">
        <v>24.45</v>
      </c>
      <c r="G255" s="26">
        <v>140.072</v>
      </c>
      <c r="H255" s="26">
        <v>0.02</v>
      </c>
      <c r="I255" s="26">
        <v>0</v>
      </c>
      <c r="J255" s="26">
        <v>18</v>
      </c>
      <c r="K255" s="26">
        <v>0</v>
      </c>
      <c r="L255" s="26">
        <v>1.744</v>
      </c>
      <c r="M255" s="26">
        <v>41</v>
      </c>
      <c r="N255" s="26">
        <v>12.67</v>
      </c>
      <c r="O255" s="26">
        <v>0.35</v>
      </c>
    </row>
    <row r="256" spans="1:15">
      <c r="A256" s="18"/>
      <c r="B256" s="18" t="s">
        <v>21</v>
      </c>
      <c r="C256" s="10" t="s">
        <v>26</v>
      </c>
      <c r="D256" s="18">
        <v>0.67</v>
      </c>
      <c r="E256" s="18">
        <v>0.44</v>
      </c>
      <c r="F256" s="18">
        <v>8.3800000000000008</v>
      </c>
      <c r="G256" s="18">
        <v>42.8</v>
      </c>
      <c r="H256" s="7">
        <v>0.02</v>
      </c>
      <c r="I256" s="7">
        <v>0</v>
      </c>
      <c r="J256" s="7">
        <v>0</v>
      </c>
      <c r="K256" s="7">
        <v>0</v>
      </c>
      <c r="L256" s="8">
        <v>4</v>
      </c>
      <c r="M256" s="8">
        <v>13</v>
      </c>
      <c r="N256" s="8">
        <v>2.8</v>
      </c>
      <c r="O256" s="8">
        <v>0.18</v>
      </c>
    </row>
    <row r="257" spans="1:15">
      <c r="A257" s="18"/>
      <c r="B257" s="18" t="s">
        <v>27</v>
      </c>
      <c r="C257" s="18">
        <v>30</v>
      </c>
      <c r="D257" s="21">
        <v>2.6</v>
      </c>
      <c r="E257" s="21">
        <v>1</v>
      </c>
      <c r="F257" s="21">
        <v>12.8</v>
      </c>
      <c r="G257" s="21">
        <v>77.7</v>
      </c>
      <c r="H257" s="41">
        <v>8.6999999999999993</v>
      </c>
      <c r="I257" s="41">
        <v>0.1</v>
      </c>
      <c r="J257" s="41">
        <v>0</v>
      </c>
      <c r="K257" s="7">
        <v>0.7</v>
      </c>
      <c r="L257" s="43">
        <v>2.2000000000000002</v>
      </c>
      <c r="M257" s="43">
        <v>3</v>
      </c>
      <c r="N257" s="43">
        <v>0</v>
      </c>
      <c r="O257" s="43">
        <v>4.7</v>
      </c>
    </row>
    <row r="258" spans="1:15" ht="26.25">
      <c r="A258" s="3">
        <v>349</v>
      </c>
      <c r="B258" s="32" t="s">
        <v>37</v>
      </c>
      <c r="C258" s="33" t="s">
        <v>105</v>
      </c>
      <c r="D258" s="38">
        <v>0.5</v>
      </c>
      <c r="E258" s="38">
        <v>7.0000000000000007E-2</v>
      </c>
      <c r="F258" s="38">
        <v>24</v>
      </c>
      <c r="G258" s="38">
        <v>99.6</v>
      </c>
      <c r="H258" s="47">
        <v>0</v>
      </c>
      <c r="I258" s="38">
        <v>0.55000000000000004</v>
      </c>
      <c r="J258" s="38">
        <v>0</v>
      </c>
      <c r="K258" s="46">
        <v>0</v>
      </c>
      <c r="L258" s="38">
        <v>24.36</v>
      </c>
      <c r="M258" s="38">
        <v>0</v>
      </c>
      <c r="N258" s="38">
        <v>13.09</v>
      </c>
      <c r="O258" s="38">
        <v>0.53</v>
      </c>
    </row>
    <row r="259" spans="1:15">
      <c r="A259" s="2"/>
      <c r="B259" s="17" t="s">
        <v>24</v>
      </c>
      <c r="C259" s="66">
        <v>580</v>
      </c>
      <c r="D259" s="28">
        <f t="shared" ref="D259:O259" si="47">SUM(D252:D258)</f>
        <v>20.880000000000006</v>
      </c>
      <c r="E259" s="28">
        <f t="shared" si="47"/>
        <v>23.450000000000003</v>
      </c>
      <c r="F259" s="28">
        <f t="shared" si="47"/>
        <v>92.88000000000001</v>
      </c>
      <c r="G259" s="28">
        <f t="shared" si="47"/>
        <v>677.952</v>
      </c>
      <c r="H259" s="28">
        <f t="shared" si="47"/>
        <v>8.8179999999999996</v>
      </c>
      <c r="I259" s="28">
        <f t="shared" si="47"/>
        <v>10.055</v>
      </c>
      <c r="J259" s="28">
        <f t="shared" si="47"/>
        <v>18.399999999999999</v>
      </c>
      <c r="K259" s="28">
        <f t="shared" si="47"/>
        <v>0.7</v>
      </c>
      <c r="L259" s="28">
        <f t="shared" si="47"/>
        <v>90.414000000000001</v>
      </c>
      <c r="M259" s="28">
        <f t="shared" si="47"/>
        <v>70.73</v>
      </c>
      <c r="N259" s="28">
        <f t="shared" si="47"/>
        <v>135.28</v>
      </c>
      <c r="O259" s="28">
        <f t="shared" si="47"/>
        <v>8.6980000000000004</v>
      </c>
    </row>
    <row r="260" spans="1:15" ht="18.75">
      <c r="A260" s="108" t="s">
        <v>70</v>
      </c>
      <c r="B260" s="109"/>
      <c r="C260" s="109"/>
      <c r="D260" s="109"/>
      <c r="E260" s="109"/>
      <c r="F260" s="109"/>
      <c r="G260" s="109"/>
      <c r="H260" s="109"/>
      <c r="I260" s="109"/>
      <c r="J260" s="109"/>
      <c r="K260" s="109"/>
      <c r="L260" s="109"/>
      <c r="M260" s="109"/>
      <c r="N260" s="109"/>
      <c r="O260" s="110"/>
    </row>
    <row r="261" spans="1:15">
      <c r="A261" s="2"/>
      <c r="B261" s="26" t="s">
        <v>71</v>
      </c>
      <c r="C261" s="26">
        <v>60</v>
      </c>
      <c r="D261" s="37">
        <v>4.5</v>
      </c>
      <c r="E261" s="37">
        <v>7.08</v>
      </c>
      <c r="F261" s="37">
        <v>44.94</v>
      </c>
      <c r="G261" s="37">
        <v>250.26</v>
      </c>
      <c r="H261" s="37">
        <v>0</v>
      </c>
      <c r="I261" s="37">
        <v>0</v>
      </c>
      <c r="J261" s="37">
        <v>0</v>
      </c>
      <c r="K261" s="37">
        <v>0</v>
      </c>
      <c r="L261" s="37">
        <v>0</v>
      </c>
      <c r="M261" s="37">
        <v>0</v>
      </c>
      <c r="N261" s="37">
        <v>0</v>
      </c>
      <c r="O261" s="37">
        <v>0</v>
      </c>
    </row>
    <row r="262" spans="1:15">
      <c r="A262" s="3">
        <v>965</v>
      </c>
      <c r="B262" s="26" t="s">
        <v>85</v>
      </c>
      <c r="C262" s="26">
        <v>150</v>
      </c>
      <c r="D262" s="26">
        <v>4.3499999999999996</v>
      </c>
      <c r="E262" s="26">
        <v>3.75</v>
      </c>
      <c r="F262" s="26">
        <v>6.3</v>
      </c>
      <c r="G262" s="26">
        <v>81</v>
      </c>
      <c r="H262" s="26">
        <v>0.03</v>
      </c>
      <c r="I262" s="26">
        <v>0.45</v>
      </c>
      <c r="J262" s="26">
        <v>0.06</v>
      </c>
      <c r="K262" s="26">
        <v>0</v>
      </c>
      <c r="L262" s="26">
        <v>186</v>
      </c>
      <c r="M262" s="26">
        <v>21</v>
      </c>
      <c r="N262" s="26">
        <v>138</v>
      </c>
      <c r="O262" s="26">
        <v>0.15</v>
      </c>
    </row>
    <row r="263" spans="1:15">
      <c r="A263" s="2"/>
      <c r="B263" s="17" t="s">
        <v>24</v>
      </c>
      <c r="C263" s="68">
        <f t="shared" ref="C263:O263" si="48">SUM(C261:C262)</f>
        <v>210</v>
      </c>
      <c r="D263" s="29">
        <f t="shared" si="48"/>
        <v>8.85</v>
      </c>
      <c r="E263" s="29">
        <f t="shared" si="48"/>
        <v>10.83</v>
      </c>
      <c r="F263" s="29">
        <f t="shared" si="48"/>
        <v>51.239999999999995</v>
      </c>
      <c r="G263" s="29">
        <f t="shared" si="48"/>
        <v>331.26</v>
      </c>
      <c r="H263" s="29">
        <f t="shared" si="48"/>
        <v>0.03</v>
      </c>
      <c r="I263" s="29">
        <f t="shared" si="48"/>
        <v>0.45</v>
      </c>
      <c r="J263" s="29">
        <f t="shared" si="48"/>
        <v>0.06</v>
      </c>
      <c r="K263" s="29">
        <f t="shared" si="48"/>
        <v>0</v>
      </c>
      <c r="L263" s="29">
        <f t="shared" si="48"/>
        <v>186</v>
      </c>
      <c r="M263" s="29">
        <f t="shared" si="48"/>
        <v>21</v>
      </c>
      <c r="N263" s="29">
        <f t="shared" si="48"/>
        <v>138</v>
      </c>
      <c r="O263" s="29">
        <f t="shared" si="48"/>
        <v>0.15</v>
      </c>
    </row>
    <row r="264" spans="1:15">
      <c r="A264" s="2"/>
      <c r="B264" s="17" t="s">
        <v>29</v>
      </c>
      <c r="C264" s="29">
        <f>C263+C259+C250+C247</f>
        <v>1340</v>
      </c>
      <c r="D264" s="29">
        <f t="shared" ref="D264:O264" si="49">D263+D259+D250+D247</f>
        <v>42.17</v>
      </c>
      <c r="E264" s="29">
        <f t="shared" si="49"/>
        <v>52.92</v>
      </c>
      <c r="F264" s="29">
        <f t="shared" si="49"/>
        <v>204.57999999999998</v>
      </c>
      <c r="G264" s="29">
        <f t="shared" si="49"/>
        <v>1474.742</v>
      </c>
      <c r="H264" s="29">
        <f t="shared" si="49"/>
        <v>8.9479999999999986</v>
      </c>
      <c r="I264" s="29">
        <f t="shared" si="49"/>
        <v>32.515000000000001</v>
      </c>
      <c r="J264" s="29">
        <f t="shared" si="49"/>
        <v>84.46</v>
      </c>
      <c r="K264" s="29">
        <f t="shared" si="49"/>
        <v>0.7</v>
      </c>
      <c r="L264" s="29">
        <f t="shared" si="49"/>
        <v>659.98399999999992</v>
      </c>
      <c r="M264" s="29">
        <f t="shared" si="49"/>
        <v>186.23000000000002</v>
      </c>
      <c r="N264" s="29">
        <f t="shared" si="49"/>
        <v>297.08</v>
      </c>
      <c r="O264" s="29">
        <f t="shared" si="49"/>
        <v>53.868000000000002</v>
      </c>
    </row>
    <row r="265" spans="1:15">
      <c r="A265" s="54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</row>
    <row r="266" spans="1:15">
      <c r="A266" s="54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</row>
    <row r="267" spans="1:15">
      <c r="A267" s="54"/>
    </row>
    <row r="268" spans="1:15" ht="15" customHeight="1">
      <c r="A268" s="54"/>
      <c r="B268" s="119" t="s">
        <v>54</v>
      </c>
      <c r="C268" s="119"/>
      <c r="D268" s="119"/>
      <c r="E268" s="119"/>
      <c r="F268" s="119"/>
      <c r="G268" s="119"/>
      <c r="H268" s="119"/>
      <c r="I268" s="119"/>
      <c r="J268" s="119"/>
      <c r="K268" s="119"/>
      <c r="L268" s="119"/>
      <c r="M268" s="119"/>
      <c r="N268" s="119"/>
      <c r="O268" s="119"/>
    </row>
    <row r="269" spans="1:15" ht="15" customHeight="1">
      <c r="A269" s="54"/>
      <c r="B269" s="120" t="s">
        <v>51</v>
      </c>
      <c r="C269" s="121"/>
      <c r="D269" s="126" t="s">
        <v>58</v>
      </c>
      <c r="E269" s="127"/>
      <c r="F269" s="128"/>
      <c r="G269" s="132" t="s">
        <v>4</v>
      </c>
      <c r="H269" s="135" t="s">
        <v>5</v>
      </c>
      <c r="I269" s="136"/>
      <c r="J269" s="136"/>
      <c r="K269" s="137"/>
      <c r="L269" s="135" t="s">
        <v>6</v>
      </c>
      <c r="M269" s="136"/>
      <c r="N269" s="136"/>
      <c r="O269" s="137"/>
    </row>
    <row r="270" spans="1:15">
      <c r="B270" s="122"/>
      <c r="C270" s="123"/>
      <c r="D270" s="129"/>
      <c r="E270" s="130"/>
      <c r="F270" s="131"/>
      <c r="G270" s="133"/>
      <c r="H270" s="138"/>
      <c r="I270" s="139"/>
      <c r="J270" s="139"/>
      <c r="K270" s="140"/>
      <c r="L270" s="138"/>
      <c r="M270" s="139"/>
      <c r="N270" s="139"/>
      <c r="O270" s="140"/>
    </row>
    <row r="271" spans="1:15">
      <c r="B271" s="124"/>
      <c r="C271" s="125"/>
      <c r="D271" s="19" t="s">
        <v>7</v>
      </c>
      <c r="E271" s="19" t="s">
        <v>8</v>
      </c>
      <c r="F271" s="19" t="s">
        <v>9</v>
      </c>
      <c r="G271" s="134"/>
      <c r="H271" s="19" t="s">
        <v>10</v>
      </c>
      <c r="I271" s="19" t="s">
        <v>11</v>
      </c>
      <c r="J271" s="19" t="s">
        <v>12</v>
      </c>
      <c r="K271" s="19" t="s">
        <v>13</v>
      </c>
      <c r="L271" s="19" t="s">
        <v>14</v>
      </c>
      <c r="M271" s="19" t="s">
        <v>15</v>
      </c>
      <c r="N271" s="19" t="s">
        <v>16</v>
      </c>
      <c r="O271" s="19" t="s">
        <v>17</v>
      </c>
    </row>
    <row r="272" spans="1:15">
      <c r="B272" s="141" t="s">
        <v>52</v>
      </c>
      <c r="C272" s="141"/>
      <c r="D272" s="5">
        <f>' 1-3 '!D28+' 1-3 '!D55+' 1-3 '!D82+' 1-3 '!D107+' 1-3 '!D132+' 1-3 '!D158+' 1-3 '!D186+' 1-3 '!D211+' 1-3 '!D238+' 1-3 '!D264</f>
        <v>405.23800000000006</v>
      </c>
      <c r="E272" s="5">
        <f>' 1-3 '!E28+' 1-3 '!E55+' 1-3 '!E82+' 1-3 '!E107+' 1-3 '!E132+' 1-3 '!E158+' 1-3 '!E186+' 1-3 '!E211+' 1-3 '!E238+' 1-3 '!E264</f>
        <v>559.096</v>
      </c>
      <c r="F272" s="5">
        <f>' 1-3 '!F28+' 1-3 '!F55+' 1-3 '!F82+' 1-3 '!F107+' 1-3 '!F132+' 1-3 '!F158+' 1-3 '!F186+' 1-3 '!F211+' 1-3 '!F238+' 1-3 '!F264</f>
        <v>2020.0750000000003</v>
      </c>
      <c r="G272" s="5">
        <f>' 1-3 '!G28+' 1-3 '!G55+' 1-3 '!G82+' 1-3 '!G107+' 1-3 '!G132+' 1-3 '!G158+' 1-3 '!G186+' 1-3 '!G211+' 1-3 '!G238+' 1-3 '!G264</f>
        <v>14164.771999999999</v>
      </c>
      <c r="H272" s="5">
        <f>' 1-3 '!H28+' 1-3 '!H55+' 1-3 '!H82+' 1-3 '!H107+' 1-3 '!H132+' 1-3 '!H158+' 1-3 '!H186+' 1-3 '!H211+' 1-3 '!H238+' 1-3 '!H264</f>
        <v>89.406999999999982</v>
      </c>
      <c r="I272" s="5">
        <f>' 1-3 '!I28+' 1-3 '!I55+' 1-3 '!I82+' 1-3 '!I107+' 1-3 '!I132+' 1-3 '!I158+' 1-3 '!I186+' 1-3 '!I211+' 1-3 '!I238+' 1-3 '!I264</f>
        <v>397.21500000000003</v>
      </c>
      <c r="J272" s="5">
        <f>' 1-3 '!J28+' 1-3 '!J55+' 1-3 '!J82+' 1-3 '!J107+' 1-3 '!J132+' 1-3 '!J158+' 1-3 '!J186+' 1-3 '!J211+' 1-3 '!J238+' 1-3 '!J264</f>
        <v>549.86599999999999</v>
      </c>
      <c r="K272" s="5">
        <f>' 1-3 '!K28+' 1-3 '!K55+' 1-3 '!K82+' 1-3 '!K107+' 1-3 '!K132+' 1-3 '!K158+' 1-3 '!K186+' 1-3 '!K211+' 1-3 '!K238+' 1-3 '!K264</f>
        <v>7.0000000000000009</v>
      </c>
      <c r="L272" s="5">
        <f>' 1-3 '!L28+' 1-3 '!L55+' 1-3 '!L82+' 1-3 '!L107+' 1-3 '!L132+' 1-3 '!L158+' 1-3 '!L186+' 1-3 '!L211+' 1-3 '!L238+' 1-3 '!L264</f>
        <v>4233.5439999999999</v>
      </c>
      <c r="M272" s="5">
        <f>' 1-3 '!M28+' 1-3 '!M55+' 1-3 '!M82+' 1-3 '!M107+' 1-3 '!M132+' 1-3 '!M158+' 1-3 '!M186+' 1-3 '!M211+' 1-3 '!M238+' 1-3 '!M264</f>
        <v>1492.6379999999999</v>
      </c>
      <c r="N272" s="5">
        <f>' 1-3 '!N28+' 1-3 '!N55+' 1-3 '!N82+' 1-3 '!N107+' 1-3 '!N132+' 1-3 '!N158+' 1-3 '!N186+' 1-3 '!N211+' 1-3 '!N238+' 1-3 '!N264</f>
        <v>1930.6599999999999</v>
      </c>
      <c r="O272" s="5">
        <f>' 1-3 '!O28+' 1-3 '!O55+' 1-3 '!O82+' 1-3 '!O107+' 1-3 '!O132+' 1-3 '!O158+' 1-3 '!O186+' 1-3 '!O211+' 1-3 '!O238+' 1-3 '!O264</f>
        <v>341.63399999999996</v>
      </c>
    </row>
    <row r="273" spans="2:15">
      <c r="B273" s="115" t="s">
        <v>53</v>
      </c>
      <c r="C273" s="116"/>
      <c r="D273" s="4">
        <f>D272/10</f>
        <v>40.523800000000008</v>
      </c>
      <c r="E273" s="4">
        <f t="shared" ref="E273:O273" si="50">E272/10</f>
        <v>55.909599999999998</v>
      </c>
      <c r="F273" s="4">
        <f t="shared" si="50"/>
        <v>202.00750000000002</v>
      </c>
      <c r="G273" s="4">
        <f t="shared" si="50"/>
        <v>1416.4771999999998</v>
      </c>
      <c r="H273" s="4">
        <f t="shared" si="50"/>
        <v>8.9406999999999979</v>
      </c>
      <c r="I273" s="4">
        <f t="shared" si="50"/>
        <v>39.721500000000006</v>
      </c>
      <c r="J273" s="4">
        <f t="shared" si="50"/>
        <v>54.986599999999996</v>
      </c>
      <c r="K273" s="4">
        <f t="shared" si="50"/>
        <v>0.70000000000000007</v>
      </c>
      <c r="L273" s="4">
        <f t="shared" si="50"/>
        <v>423.3544</v>
      </c>
      <c r="M273" s="4">
        <f t="shared" si="50"/>
        <v>149.2638</v>
      </c>
      <c r="N273" s="4">
        <f t="shared" si="50"/>
        <v>193.06599999999997</v>
      </c>
      <c r="O273" s="4">
        <f t="shared" si="50"/>
        <v>34.163399999999996</v>
      </c>
    </row>
    <row r="275" spans="2:15">
      <c r="B275" s="117" t="s">
        <v>55</v>
      </c>
      <c r="C275" s="117"/>
      <c r="D275" s="117"/>
      <c r="E275" s="117"/>
      <c r="F275" s="117"/>
      <c r="G275" s="117"/>
      <c r="H275" s="117"/>
      <c r="I275" s="117"/>
      <c r="J275" s="117"/>
      <c r="K275" s="117"/>
      <c r="L275" s="117"/>
      <c r="M275" s="117"/>
      <c r="N275" s="117"/>
      <c r="O275" s="117"/>
    </row>
    <row r="277" spans="2:15">
      <c r="B277" s="2" t="s">
        <v>56</v>
      </c>
      <c r="C277" s="3" t="s">
        <v>19</v>
      </c>
      <c r="D277" s="3" t="s">
        <v>94</v>
      </c>
      <c r="E277" s="2" t="s">
        <v>66</v>
      </c>
      <c r="F277" s="2" t="s">
        <v>95</v>
      </c>
    </row>
    <row r="278" spans="2:15" ht="30">
      <c r="B278" s="23" t="s">
        <v>96</v>
      </c>
      <c r="C278" s="3">
        <v>350</v>
      </c>
      <c r="D278" s="6" t="s">
        <v>97</v>
      </c>
      <c r="E278" s="2">
        <v>566</v>
      </c>
      <c r="F278" s="2">
        <v>210</v>
      </c>
    </row>
    <row r="280" spans="2:15">
      <c r="B280" s="118" t="s">
        <v>57</v>
      </c>
      <c r="C280" s="118"/>
      <c r="D280" s="118"/>
      <c r="E280" s="118"/>
      <c r="F280" s="118"/>
      <c r="G280" s="118"/>
      <c r="H280" s="118"/>
      <c r="I280" s="118"/>
      <c r="J280" s="118"/>
      <c r="K280" s="118"/>
      <c r="L280" s="118"/>
    </row>
  </sheetData>
  <mergeCells count="67">
    <mergeCell ref="B273:C273"/>
    <mergeCell ref="B275:O275"/>
    <mergeCell ref="B280:L280"/>
    <mergeCell ref="B268:O268"/>
    <mergeCell ref="B269:C271"/>
    <mergeCell ref="D269:F270"/>
    <mergeCell ref="G269:G271"/>
    <mergeCell ref="H269:K270"/>
    <mergeCell ref="L269:O270"/>
    <mergeCell ref="B272:C272"/>
    <mergeCell ref="A239:O239"/>
    <mergeCell ref="A240:O240"/>
    <mergeCell ref="A248:O248"/>
    <mergeCell ref="A251:O251"/>
    <mergeCell ref="A260:O260"/>
    <mergeCell ref="A234:O234"/>
    <mergeCell ref="A171:O171"/>
    <mergeCell ref="A181:O181"/>
    <mergeCell ref="A187:O187"/>
    <mergeCell ref="A188:O188"/>
    <mergeCell ref="A195:O195"/>
    <mergeCell ref="A198:O198"/>
    <mergeCell ref="A207:O207"/>
    <mergeCell ref="A212:O212"/>
    <mergeCell ref="A213:O213"/>
    <mergeCell ref="A222:O222"/>
    <mergeCell ref="A225:O225"/>
    <mergeCell ref="A168:O168"/>
    <mergeCell ref="A116:O116"/>
    <mergeCell ref="A119:O119"/>
    <mergeCell ref="A128:O128"/>
    <mergeCell ref="A133:O133"/>
    <mergeCell ref="A134:O134"/>
    <mergeCell ref="A141:O141"/>
    <mergeCell ref="A144:O144"/>
    <mergeCell ref="A154:O154"/>
    <mergeCell ref="A159:O159"/>
    <mergeCell ref="A160:O160"/>
    <mergeCell ref="A108:O108"/>
    <mergeCell ref="A109:O109"/>
    <mergeCell ref="A78:O78"/>
    <mergeCell ref="A83:O83"/>
    <mergeCell ref="A84:O84"/>
    <mergeCell ref="A91:O91"/>
    <mergeCell ref="A94:O94"/>
    <mergeCell ref="A103:O103"/>
    <mergeCell ref="A66:O66"/>
    <mergeCell ref="A69:O69"/>
    <mergeCell ref="A41:O41"/>
    <mergeCell ref="A51:O51"/>
    <mergeCell ref="A56:O56"/>
    <mergeCell ref="A57:O57"/>
    <mergeCell ref="A24:O24"/>
    <mergeCell ref="A29:O29"/>
    <mergeCell ref="A30:O30"/>
    <mergeCell ref="A38:O38"/>
    <mergeCell ref="A12:O12"/>
    <mergeCell ref="A15:O15"/>
    <mergeCell ref="L1:O2"/>
    <mergeCell ref="A5:O5"/>
    <mergeCell ref="A6:O6"/>
    <mergeCell ref="A1:A3"/>
    <mergeCell ref="B1:B3"/>
    <mergeCell ref="C1:C3"/>
    <mergeCell ref="D1:F2"/>
    <mergeCell ref="G1:G3"/>
    <mergeCell ref="H1:K2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79"/>
  <sheetViews>
    <sheetView topLeftCell="A247" workbookViewId="0">
      <selection activeCell="B266" sqref="B266"/>
    </sheetView>
  </sheetViews>
  <sheetFormatPr defaultRowHeight="15"/>
  <cols>
    <col min="1" max="1" width="12.140625" customWidth="1"/>
    <col min="2" max="2" width="24.28515625" customWidth="1"/>
    <col min="7" max="7" width="14.7109375" customWidth="1"/>
  </cols>
  <sheetData>
    <row r="1" spans="1:15">
      <c r="A1" s="106" t="s">
        <v>0</v>
      </c>
      <c r="B1" s="107" t="s">
        <v>1</v>
      </c>
      <c r="C1" s="107" t="s">
        <v>2</v>
      </c>
      <c r="D1" s="106" t="s">
        <v>3</v>
      </c>
      <c r="E1" s="106"/>
      <c r="F1" s="106"/>
      <c r="G1" s="106" t="s">
        <v>4</v>
      </c>
      <c r="H1" s="103" t="s">
        <v>5</v>
      </c>
      <c r="I1" s="103"/>
      <c r="J1" s="103"/>
      <c r="K1" s="103"/>
      <c r="L1" s="103" t="s">
        <v>6</v>
      </c>
      <c r="M1" s="103"/>
      <c r="N1" s="103"/>
      <c r="O1" s="103"/>
    </row>
    <row r="2" spans="1:15">
      <c r="A2" s="106"/>
      <c r="B2" s="107"/>
      <c r="C2" s="107"/>
      <c r="D2" s="106"/>
      <c r="E2" s="106"/>
      <c r="F2" s="106"/>
      <c r="G2" s="106"/>
      <c r="H2" s="103"/>
      <c r="I2" s="103"/>
      <c r="J2" s="103"/>
      <c r="K2" s="103"/>
      <c r="L2" s="103"/>
      <c r="M2" s="103"/>
      <c r="N2" s="103"/>
      <c r="O2" s="103"/>
    </row>
    <row r="3" spans="1:15">
      <c r="A3" s="106"/>
      <c r="B3" s="107"/>
      <c r="C3" s="107"/>
      <c r="D3" s="55" t="s">
        <v>7</v>
      </c>
      <c r="E3" s="55" t="s">
        <v>8</v>
      </c>
      <c r="F3" s="55" t="s">
        <v>9</v>
      </c>
      <c r="G3" s="106"/>
      <c r="H3" s="55" t="s">
        <v>10</v>
      </c>
      <c r="I3" s="55" t="s">
        <v>11</v>
      </c>
      <c r="J3" s="55" t="s">
        <v>12</v>
      </c>
      <c r="K3" s="55" t="s">
        <v>13</v>
      </c>
      <c r="L3" s="55" t="s">
        <v>14</v>
      </c>
      <c r="M3" s="55" t="s">
        <v>15</v>
      </c>
      <c r="N3" s="55" t="s">
        <v>16</v>
      </c>
      <c r="O3" s="55" t="s">
        <v>17</v>
      </c>
    </row>
    <row r="4" spans="1:15">
      <c r="A4" s="1">
        <v>1</v>
      </c>
      <c r="B4" s="56">
        <v>2</v>
      </c>
      <c r="C4" s="56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  <c r="L4" s="1">
        <v>12</v>
      </c>
      <c r="M4" s="1">
        <v>13</v>
      </c>
      <c r="N4" s="1">
        <v>14</v>
      </c>
      <c r="O4" s="1">
        <v>15</v>
      </c>
    </row>
    <row r="5" spans="1:15" ht="15.75">
      <c r="A5" s="104" t="s">
        <v>18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</row>
    <row r="6" spans="1:15" ht="18.75">
      <c r="A6" s="105" t="s">
        <v>19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</row>
    <row r="7" spans="1:15" ht="42" customHeight="1">
      <c r="A7" s="60">
        <v>182</v>
      </c>
      <c r="B7" s="61" t="s">
        <v>90</v>
      </c>
      <c r="C7" s="60">
        <v>200</v>
      </c>
      <c r="D7" s="60">
        <v>3.09</v>
      </c>
      <c r="E7" s="60">
        <v>5.07</v>
      </c>
      <c r="F7" s="60">
        <v>32.090000000000003</v>
      </c>
      <c r="G7" s="60">
        <v>177</v>
      </c>
      <c r="H7" s="60">
        <v>0</v>
      </c>
      <c r="I7" s="60">
        <v>0</v>
      </c>
      <c r="J7" s="60">
        <v>0</v>
      </c>
      <c r="K7" s="60">
        <v>0</v>
      </c>
      <c r="L7" s="60">
        <v>0</v>
      </c>
      <c r="M7" s="60">
        <v>0</v>
      </c>
      <c r="N7" s="60">
        <v>0</v>
      </c>
      <c r="O7" s="60">
        <v>0</v>
      </c>
    </row>
    <row r="8" spans="1:15" ht="14.25" customHeight="1">
      <c r="A8" s="18"/>
      <c r="B8" s="18" t="s">
        <v>21</v>
      </c>
      <c r="C8" s="10" t="s">
        <v>98</v>
      </c>
      <c r="D8" s="18">
        <v>2.4700000000000002</v>
      </c>
      <c r="E8" s="18">
        <v>0.87</v>
      </c>
      <c r="F8" s="18">
        <v>16.75</v>
      </c>
      <c r="G8" s="18">
        <v>85.77</v>
      </c>
      <c r="H8" s="7">
        <v>0.04</v>
      </c>
      <c r="I8" s="7">
        <v>0</v>
      </c>
      <c r="J8" s="7">
        <v>0</v>
      </c>
      <c r="K8" s="7">
        <v>0</v>
      </c>
      <c r="L8" s="27">
        <v>8</v>
      </c>
      <c r="M8" s="27">
        <v>26</v>
      </c>
      <c r="N8" s="27">
        <v>5.6</v>
      </c>
      <c r="O8" s="27">
        <v>0.36</v>
      </c>
    </row>
    <row r="9" spans="1:15" ht="15" customHeight="1">
      <c r="A9" s="18">
        <v>14</v>
      </c>
      <c r="B9" s="18" t="s">
        <v>20</v>
      </c>
      <c r="C9" s="18">
        <v>10</v>
      </c>
      <c r="D9" s="21">
        <v>0.08</v>
      </c>
      <c r="E9" s="21">
        <v>7.25</v>
      </c>
      <c r="F9" s="21">
        <v>0.13</v>
      </c>
      <c r="G9" s="21">
        <v>66</v>
      </c>
      <c r="H9" s="7">
        <v>0</v>
      </c>
      <c r="I9" s="7">
        <v>0</v>
      </c>
      <c r="J9" s="7">
        <v>40</v>
      </c>
      <c r="K9" s="7">
        <v>0</v>
      </c>
      <c r="L9" s="27">
        <v>2.4</v>
      </c>
      <c r="M9" s="27">
        <v>3</v>
      </c>
      <c r="N9" s="27">
        <v>0</v>
      </c>
      <c r="O9" s="27">
        <v>0.02</v>
      </c>
    </row>
    <row r="10" spans="1:15">
      <c r="A10" s="60">
        <v>376</v>
      </c>
      <c r="B10" s="60" t="s">
        <v>23</v>
      </c>
      <c r="C10" s="62" t="s">
        <v>100</v>
      </c>
      <c r="D10" s="63">
        <v>0.2</v>
      </c>
      <c r="E10" s="63">
        <v>0</v>
      </c>
      <c r="F10" s="63">
        <v>14</v>
      </c>
      <c r="G10" s="63">
        <v>28</v>
      </c>
      <c r="H10" s="64">
        <v>0</v>
      </c>
      <c r="I10" s="60">
        <v>0</v>
      </c>
      <c r="J10" s="60">
        <v>0</v>
      </c>
      <c r="K10" s="60">
        <v>0</v>
      </c>
      <c r="L10" s="60">
        <v>6</v>
      </c>
      <c r="M10" s="60">
        <v>0</v>
      </c>
      <c r="N10" s="60">
        <v>0</v>
      </c>
      <c r="O10" s="60">
        <v>0.4</v>
      </c>
    </row>
    <row r="11" spans="1:15">
      <c r="A11" s="65"/>
      <c r="B11" s="58" t="s">
        <v>24</v>
      </c>
      <c r="C11" s="66">
        <v>450</v>
      </c>
      <c r="D11" s="67">
        <f t="shared" ref="D11:O11" si="0">SUM(D7:D10)</f>
        <v>5.8400000000000007</v>
      </c>
      <c r="E11" s="67">
        <f t="shared" si="0"/>
        <v>13.190000000000001</v>
      </c>
      <c r="F11" s="67">
        <f t="shared" si="0"/>
        <v>62.970000000000006</v>
      </c>
      <c r="G11" s="67">
        <f t="shared" si="0"/>
        <v>356.77</v>
      </c>
      <c r="H11" s="66">
        <f t="shared" si="0"/>
        <v>0.04</v>
      </c>
      <c r="I11" s="66">
        <f t="shared" si="0"/>
        <v>0</v>
      </c>
      <c r="J11" s="66">
        <f t="shared" si="0"/>
        <v>40</v>
      </c>
      <c r="K11" s="66">
        <f t="shared" si="0"/>
        <v>0</v>
      </c>
      <c r="L11" s="66">
        <f t="shared" si="0"/>
        <v>16.399999999999999</v>
      </c>
      <c r="M11" s="66">
        <f t="shared" si="0"/>
        <v>29</v>
      </c>
      <c r="N11" s="66">
        <f t="shared" si="0"/>
        <v>5.6</v>
      </c>
      <c r="O11" s="66">
        <f t="shared" si="0"/>
        <v>0.78</v>
      </c>
    </row>
    <row r="12" spans="1:15" ht="18.75">
      <c r="A12" s="113" t="s">
        <v>65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</row>
    <row r="13" spans="1:15" ht="19.5" customHeight="1">
      <c r="A13" s="18"/>
      <c r="B13" s="16" t="s">
        <v>87</v>
      </c>
      <c r="C13" s="18">
        <v>200</v>
      </c>
      <c r="D13" s="18">
        <v>1</v>
      </c>
      <c r="E13" s="18">
        <v>0</v>
      </c>
      <c r="F13" s="18">
        <v>20.2</v>
      </c>
      <c r="G13" s="18">
        <v>84.8</v>
      </c>
      <c r="H13" s="18">
        <v>0</v>
      </c>
      <c r="I13" s="18">
        <v>6</v>
      </c>
      <c r="J13" s="18">
        <v>0</v>
      </c>
      <c r="K13" s="18">
        <v>0</v>
      </c>
      <c r="L13" s="22">
        <v>18.66</v>
      </c>
      <c r="M13" s="22">
        <v>13.33</v>
      </c>
      <c r="N13" s="22">
        <v>0</v>
      </c>
      <c r="O13" s="22">
        <v>3.73</v>
      </c>
    </row>
    <row r="14" spans="1:15">
      <c r="A14" s="65"/>
      <c r="B14" s="58" t="s">
        <v>24</v>
      </c>
      <c r="C14" s="68">
        <v>200</v>
      </c>
      <c r="D14" s="68">
        <f t="shared" ref="D14:O14" si="1">SUM(D13)</f>
        <v>1</v>
      </c>
      <c r="E14" s="68">
        <f t="shared" si="1"/>
        <v>0</v>
      </c>
      <c r="F14" s="68">
        <f t="shared" si="1"/>
        <v>20.2</v>
      </c>
      <c r="G14" s="68">
        <f t="shared" si="1"/>
        <v>84.8</v>
      </c>
      <c r="H14" s="68">
        <f t="shared" si="1"/>
        <v>0</v>
      </c>
      <c r="I14" s="68">
        <f t="shared" si="1"/>
        <v>6</v>
      </c>
      <c r="J14" s="68">
        <f t="shared" si="1"/>
        <v>0</v>
      </c>
      <c r="K14" s="68">
        <f t="shared" si="1"/>
        <v>0</v>
      </c>
      <c r="L14" s="68">
        <f t="shared" si="1"/>
        <v>18.66</v>
      </c>
      <c r="M14" s="68">
        <f t="shared" si="1"/>
        <v>13.33</v>
      </c>
      <c r="N14" s="68">
        <f t="shared" si="1"/>
        <v>0</v>
      </c>
      <c r="O14" s="68">
        <f t="shared" si="1"/>
        <v>3.73</v>
      </c>
    </row>
    <row r="15" spans="1:15" ht="18.75">
      <c r="A15" s="113" t="s">
        <v>66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</row>
    <row r="16" spans="1:15">
      <c r="A16" s="69">
        <v>231</v>
      </c>
      <c r="B16" s="69" t="s">
        <v>67</v>
      </c>
      <c r="C16" s="69">
        <v>50</v>
      </c>
      <c r="D16" s="70">
        <v>1.0329999999999999</v>
      </c>
      <c r="E16" s="71">
        <v>1.62</v>
      </c>
      <c r="F16" s="71">
        <v>4.72</v>
      </c>
      <c r="G16" s="71">
        <v>37.57</v>
      </c>
      <c r="H16" s="69">
        <v>0</v>
      </c>
      <c r="I16" s="69">
        <v>8.58</v>
      </c>
      <c r="J16" s="69">
        <v>0</v>
      </c>
      <c r="K16" s="69">
        <v>0</v>
      </c>
      <c r="L16" s="69">
        <v>27.73</v>
      </c>
      <c r="M16" s="69">
        <v>0</v>
      </c>
      <c r="N16" s="69">
        <v>10.33</v>
      </c>
      <c r="O16" s="69">
        <v>0</v>
      </c>
    </row>
    <row r="17" spans="1:15" ht="30.75" customHeight="1">
      <c r="A17" s="69">
        <v>84</v>
      </c>
      <c r="B17" s="72" t="s">
        <v>68</v>
      </c>
      <c r="C17" s="60">
        <v>200</v>
      </c>
      <c r="D17" s="81">
        <v>6.53</v>
      </c>
      <c r="E17" s="81">
        <v>8.18</v>
      </c>
      <c r="F17" s="81">
        <v>11.84</v>
      </c>
      <c r="G17" s="81">
        <v>156.03</v>
      </c>
      <c r="H17" s="81">
        <v>0</v>
      </c>
      <c r="I17" s="81">
        <v>9.66</v>
      </c>
      <c r="J17" s="81">
        <v>0</v>
      </c>
      <c r="K17" s="81">
        <v>0</v>
      </c>
      <c r="L17" s="81">
        <v>52.74</v>
      </c>
      <c r="M17" s="81">
        <v>0</v>
      </c>
      <c r="N17" s="81">
        <v>28.28</v>
      </c>
      <c r="O17" s="81">
        <v>1.74</v>
      </c>
    </row>
    <row r="18" spans="1:15">
      <c r="A18" s="60">
        <v>268</v>
      </c>
      <c r="B18" s="72" t="s">
        <v>62</v>
      </c>
      <c r="C18" s="60">
        <v>80</v>
      </c>
      <c r="D18" s="60">
        <v>13.21</v>
      </c>
      <c r="E18" s="60">
        <v>19.36</v>
      </c>
      <c r="F18" s="60">
        <v>11.46</v>
      </c>
      <c r="G18" s="60">
        <v>275.2</v>
      </c>
      <c r="H18" s="60">
        <v>34.520000000000003</v>
      </c>
      <c r="I18" s="60">
        <v>0</v>
      </c>
      <c r="J18" s="60">
        <v>44.63</v>
      </c>
      <c r="K18" s="60">
        <v>2.2400000000000002</v>
      </c>
      <c r="L18" s="60">
        <v>0</v>
      </c>
      <c r="M18" s="60">
        <v>0.28000000000000003</v>
      </c>
      <c r="N18" s="60">
        <v>0</v>
      </c>
      <c r="O18" s="60">
        <v>0</v>
      </c>
    </row>
    <row r="19" spans="1:15" ht="26.25">
      <c r="A19" s="69">
        <v>302</v>
      </c>
      <c r="B19" s="72" t="s">
        <v>47</v>
      </c>
      <c r="C19" s="60">
        <v>150</v>
      </c>
      <c r="D19" s="60">
        <v>4.83</v>
      </c>
      <c r="E19" s="60">
        <v>5.84</v>
      </c>
      <c r="F19" s="60">
        <v>33.5</v>
      </c>
      <c r="G19" s="60">
        <v>215.84</v>
      </c>
      <c r="H19" s="60">
        <v>0.126</v>
      </c>
      <c r="I19" s="60">
        <v>0</v>
      </c>
      <c r="J19" s="60">
        <v>0</v>
      </c>
      <c r="K19" s="60">
        <v>0</v>
      </c>
      <c r="L19" s="60">
        <v>9.93</v>
      </c>
      <c r="M19" s="60">
        <v>39.17</v>
      </c>
      <c r="N19" s="60">
        <v>12.52</v>
      </c>
      <c r="O19" s="60">
        <v>0.64</v>
      </c>
    </row>
    <row r="20" spans="1:15" ht="21" customHeight="1">
      <c r="A20" s="18"/>
      <c r="B20" s="18" t="s">
        <v>21</v>
      </c>
      <c r="C20" s="10" t="s">
        <v>26</v>
      </c>
      <c r="D20" s="18">
        <v>0.67</v>
      </c>
      <c r="E20" s="18">
        <v>0.44</v>
      </c>
      <c r="F20" s="18">
        <v>8.3800000000000008</v>
      </c>
      <c r="G20" s="18">
        <v>42.8</v>
      </c>
      <c r="H20" s="7">
        <v>0.02</v>
      </c>
      <c r="I20" s="7">
        <v>0</v>
      </c>
      <c r="J20" s="7">
        <v>0</v>
      </c>
      <c r="K20" s="7">
        <v>0</v>
      </c>
      <c r="L20" s="8">
        <v>4</v>
      </c>
      <c r="M20" s="8">
        <v>13</v>
      </c>
      <c r="N20" s="8">
        <v>2.8</v>
      </c>
      <c r="O20" s="8">
        <v>0.18</v>
      </c>
    </row>
    <row r="21" spans="1:15" ht="18.75" customHeight="1">
      <c r="A21" s="18"/>
      <c r="B21" s="18" t="s">
        <v>27</v>
      </c>
      <c r="C21" s="18">
        <v>30</v>
      </c>
      <c r="D21" s="21">
        <v>2.6</v>
      </c>
      <c r="E21" s="21">
        <v>1</v>
      </c>
      <c r="F21" s="21">
        <v>12.8</v>
      </c>
      <c r="G21" s="21">
        <v>77.7</v>
      </c>
      <c r="H21" s="7">
        <v>8.6999999999999993</v>
      </c>
      <c r="I21" s="7">
        <v>0.1</v>
      </c>
      <c r="J21" s="7">
        <v>0</v>
      </c>
      <c r="K21" s="7">
        <v>0.7</v>
      </c>
      <c r="L21" s="8">
        <v>2.2000000000000002</v>
      </c>
      <c r="M21" s="8">
        <v>3</v>
      </c>
      <c r="N21" s="8">
        <v>0</v>
      </c>
      <c r="O21" s="8">
        <v>4.7</v>
      </c>
    </row>
    <row r="22" spans="1:15" ht="30" customHeight="1">
      <c r="A22" s="69">
        <v>354</v>
      </c>
      <c r="B22" s="72" t="s">
        <v>69</v>
      </c>
      <c r="C22" s="73" t="s">
        <v>106</v>
      </c>
      <c r="D22" s="70">
        <v>0.11</v>
      </c>
      <c r="E22" s="71">
        <v>0.12</v>
      </c>
      <c r="F22" s="71">
        <v>25.1</v>
      </c>
      <c r="G22" s="71">
        <v>119.2</v>
      </c>
      <c r="H22" s="74">
        <v>0</v>
      </c>
      <c r="I22" s="69">
        <v>1.83</v>
      </c>
      <c r="J22" s="69">
        <v>0</v>
      </c>
      <c r="K22" s="69">
        <v>0</v>
      </c>
      <c r="L22" s="69">
        <v>11.46</v>
      </c>
      <c r="M22" s="69">
        <v>0</v>
      </c>
      <c r="N22" s="69">
        <v>3.64</v>
      </c>
      <c r="O22" s="69">
        <v>0.56999999999999995</v>
      </c>
    </row>
    <row r="23" spans="1:15">
      <c r="A23" s="65"/>
      <c r="B23" s="58" t="s">
        <v>24</v>
      </c>
      <c r="C23" s="68">
        <v>730</v>
      </c>
      <c r="D23" s="75">
        <f t="shared" ref="D23:O23" si="2">SUM(D16:D22)</f>
        <v>28.983000000000004</v>
      </c>
      <c r="E23" s="75">
        <f t="shared" si="2"/>
        <v>36.559999999999995</v>
      </c>
      <c r="F23" s="75">
        <f t="shared" si="2"/>
        <v>107.79999999999998</v>
      </c>
      <c r="G23" s="75">
        <f t="shared" si="2"/>
        <v>924.34</v>
      </c>
      <c r="H23" s="68">
        <f t="shared" si="2"/>
        <v>43.366</v>
      </c>
      <c r="I23" s="68">
        <f t="shared" si="2"/>
        <v>20.170000000000002</v>
      </c>
      <c r="J23" s="68">
        <f t="shared" si="2"/>
        <v>44.63</v>
      </c>
      <c r="K23" s="68">
        <f t="shared" si="2"/>
        <v>2.9400000000000004</v>
      </c>
      <c r="L23" s="68">
        <f t="shared" si="2"/>
        <v>108.06</v>
      </c>
      <c r="M23" s="68">
        <f t="shared" si="2"/>
        <v>55.45</v>
      </c>
      <c r="N23" s="68">
        <f t="shared" si="2"/>
        <v>57.569999999999993</v>
      </c>
      <c r="O23" s="68">
        <f t="shared" si="2"/>
        <v>7.83</v>
      </c>
    </row>
    <row r="24" spans="1:15" ht="18.75">
      <c r="A24" s="146" t="s">
        <v>70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8"/>
    </row>
    <row r="25" spans="1:15">
      <c r="A25" s="60"/>
      <c r="B25" s="60" t="s">
        <v>89</v>
      </c>
      <c r="C25" s="60">
        <v>60</v>
      </c>
      <c r="D25" s="60">
        <v>2.88</v>
      </c>
      <c r="E25" s="60">
        <v>1.66</v>
      </c>
      <c r="F25" s="60">
        <v>46.62</v>
      </c>
      <c r="G25" s="60">
        <v>201.48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0">
        <v>0</v>
      </c>
      <c r="N25" s="60">
        <v>0</v>
      </c>
      <c r="O25" s="60">
        <v>0</v>
      </c>
    </row>
    <row r="26" spans="1:15" ht="26.25">
      <c r="A26" s="69">
        <v>379</v>
      </c>
      <c r="B26" s="72" t="s">
        <v>31</v>
      </c>
      <c r="C26" s="62">
        <v>200</v>
      </c>
      <c r="D26" s="77">
        <v>3.17</v>
      </c>
      <c r="E26" s="77">
        <v>2.68</v>
      </c>
      <c r="F26" s="77">
        <v>15.9</v>
      </c>
      <c r="G26" s="78">
        <v>100.6</v>
      </c>
      <c r="H26" s="77">
        <v>0</v>
      </c>
      <c r="I26" s="77">
        <v>1.3</v>
      </c>
      <c r="J26" s="77">
        <v>0</v>
      </c>
      <c r="K26" s="77"/>
      <c r="L26" s="77">
        <v>125.78</v>
      </c>
      <c r="M26" s="77">
        <v>0</v>
      </c>
      <c r="N26" s="77">
        <v>14</v>
      </c>
      <c r="O26" s="77">
        <v>0.13</v>
      </c>
    </row>
    <row r="27" spans="1:15">
      <c r="A27" s="65"/>
      <c r="B27" s="58" t="s">
        <v>24</v>
      </c>
      <c r="C27" s="66">
        <f t="shared" ref="C27:O27" si="3">SUM(C25:C26)</f>
        <v>260</v>
      </c>
      <c r="D27" s="67">
        <f t="shared" si="3"/>
        <v>6.05</v>
      </c>
      <c r="E27" s="67">
        <f t="shared" si="3"/>
        <v>4.34</v>
      </c>
      <c r="F27" s="67">
        <f t="shared" si="3"/>
        <v>62.519999999999996</v>
      </c>
      <c r="G27" s="67">
        <f t="shared" si="3"/>
        <v>302.08</v>
      </c>
      <c r="H27" s="67">
        <f t="shared" si="3"/>
        <v>0</v>
      </c>
      <c r="I27" s="67">
        <f t="shared" si="3"/>
        <v>1.3</v>
      </c>
      <c r="J27" s="67">
        <f t="shared" si="3"/>
        <v>0</v>
      </c>
      <c r="K27" s="67">
        <f t="shared" si="3"/>
        <v>0</v>
      </c>
      <c r="L27" s="67">
        <f t="shared" si="3"/>
        <v>125.78</v>
      </c>
      <c r="M27" s="67">
        <f t="shared" si="3"/>
        <v>0</v>
      </c>
      <c r="N27" s="67">
        <f t="shared" si="3"/>
        <v>14</v>
      </c>
      <c r="O27" s="67">
        <f t="shared" si="3"/>
        <v>0.13</v>
      </c>
    </row>
    <row r="28" spans="1:15">
      <c r="A28" s="65"/>
      <c r="B28" s="58" t="s">
        <v>29</v>
      </c>
      <c r="C28" s="66">
        <f>C11+C14+C23+C27</f>
        <v>1640</v>
      </c>
      <c r="D28" s="66">
        <f t="shared" ref="D28:O28" si="4">D11+D14+D23+D27</f>
        <v>41.873000000000005</v>
      </c>
      <c r="E28" s="66">
        <f t="shared" si="4"/>
        <v>54.09</v>
      </c>
      <c r="F28" s="66">
        <f t="shared" si="4"/>
        <v>253.48999999999995</v>
      </c>
      <c r="G28" s="66">
        <f t="shared" si="4"/>
        <v>1667.99</v>
      </c>
      <c r="H28" s="66">
        <f t="shared" si="4"/>
        <v>43.405999999999999</v>
      </c>
      <c r="I28" s="66">
        <f t="shared" si="4"/>
        <v>27.470000000000002</v>
      </c>
      <c r="J28" s="66">
        <f t="shared" si="4"/>
        <v>84.63</v>
      </c>
      <c r="K28" s="66">
        <f t="shared" si="4"/>
        <v>2.9400000000000004</v>
      </c>
      <c r="L28" s="66">
        <f t="shared" si="4"/>
        <v>268.89999999999998</v>
      </c>
      <c r="M28" s="66">
        <f t="shared" si="4"/>
        <v>97.78</v>
      </c>
      <c r="N28" s="66">
        <f t="shared" si="4"/>
        <v>77.169999999999987</v>
      </c>
      <c r="O28" s="66">
        <f t="shared" si="4"/>
        <v>12.47</v>
      </c>
    </row>
    <row r="29" spans="1:15" ht="15.75">
      <c r="A29" s="111" t="s">
        <v>28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</row>
    <row r="30" spans="1:15" ht="18.75">
      <c r="A30" s="113" t="s">
        <v>19</v>
      </c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</row>
    <row r="31" spans="1:15">
      <c r="A31" s="9">
        <v>1</v>
      </c>
      <c r="B31" s="7">
        <v>2</v>
      </c>
      <c r="C31" s="7">
        <v>3</v>
      </c>
      <c r="D31" s="9">
        <v>4</v>
      </c>
      <c r="E31" s="9">
        <v>5</v>
      </c>
      <c r="F31" s="9">
        <v>6</v>
      </c>
      <c r="G31" s="9">
        <v>7</v>
      </c>
      <c r="H31" s="9">
        <v>8</v>
      </c>
      <c r="I31" s="9">
        <v>9</v>
      </c>
      <c r="J31" s="9">
        <v>10</v>
      </c>
      <c r="K31" s="9">
        <v>11</v>
      </c>
      <c r="L31" s="9">
        <v>12</v>
      </c>
      <c r="M31" s="9">
        <v>13</v>
      </c>
      <c r="N31" s="9">
        <v>14</v>
      </c>
      <c r="O31" s="9">
        <v>15</v>
      </c>
    </row>
    <row r="32" spans="1:15" ht="31.5" customHeight="1">
      <c r="A32" s="60">
        <v>181</v>
      </c>
      <c r="B32" s="72" t="s">
        <v>72</v>
      </c>
      <c r="C32" s="60">
        <v>200</v>
      </c>
      <c r="D32" s="60">
        <v>6.11</v>
      </c>
      <c r="E32" s="60">
        <v>10.72</v>
      </c>
      <c r="F32" s="60">
        <v>32.380000000000003</v>
      </c>
      <c r="G32" s="60">
        <v>251</v>
      </c>
      <c r="H32" s="60">
        <v>0</v>
      </c>
      <c r="I32" s="60">
        <v>1.17</v>
      </c>
      <c r="J32" s="60">
        <v>0</v>
      </c>
      <c r="K32" s="60">
        <v>0</v>
      </c>
      <c r="L32" s="60">
        <v>133.77000000000001</v>
      </c>
      <c r="M32" s="60">
        <v>20.3</v>
      </c>
      <c r="N32" s="60">
        <v>0</v>
      </c>
      <c r="O32" s="60">
        <v>0.47</v>
      </c>
    </row>
    <row r="33" spans="1:15" ht="22.5" customHeight="1">
      <c r="A33" s="18"/>
      <c r="B33" s="11" t="s">
        <v>61</v>
      </c>
      <c r="C33" s="10">
        <v>30</v>
      </c>
      <c r="D33" s="18">
        <v>1.85</v>
      </c>
      <c r="E33" s="18">
        <v>0.65</v>
      </c>
      <c r="F33" s="18">
        <v>12.56</v>
      </c>
      <c r="G33" s="18">
        <v>64.33</v>
      </c>
      <c r="H33" s="7">
        <v>0.03</v>
      </c>
      <c r="I33" s="7">
        <v>0</v>
      </c>
      <c r="J33" s="7">
        <v>0</v>
      </c>
      <c r="K33" s="7">
        <v>0</v>
      </c>
      <c r="L33" s="8">
        <v>6</v>
      </c>
      <c r="M33" s="8">
        <v>19.5</v>
      </c>
      <c r="N33" s="8">
        <v>4.2</v>
      </c>
      <c r="O33" s="8">
        <v>0.27</v>
      </c>
    </row>
    <row r="34" spans="1:15" ht="18.75" customHeight="1">
      <c r="A34" s="18">
        <v>14</v>
      </c>
      <c r="B34" s="18" t="s">
        <v>20</v>
      </c>
      <c r="C34" s="18">
        <v>10</v>
      </c>
      <c r="D34" s="18">
        <v>0.08</v>
      </c>
      <c r="E34" s="18">
        <v>7.25</v>
      </c>
      <c r="F34" s="18">
        <v>0.13</v>
      </c>
      <c r="G34" s="18">
        <v>66</v>
      </c>
      <c r="H34" s="7">
        <v>0</v>
      </c>
      <c r="I34" s="7">
        <v>0</v>
      </c>
      <c r="J34" s="7">
        <v>40</v>
      </c>
      <c r="K34" s="7">
        <v>0</v>
      </c>
      <c r="L34" s="8">
        <v>2.4</v>
      </c>
      <c r="M34" s="8">
        <v>3</v>
      </c>
      <c r="N34" s="8">
        <v>0</v>
      </c>
      <c r="O34" s="8">
        <v>0.02</v>
      </c>
    </row>
    <row r="35" spans="1:15" ht="21.75" customHeight="1">
      <c r="A35" s="18">
        <v>15</v>
      </c>
      <c r="B35" s="18" t="s">
        <v>22</v>
      </c>
      <c r="C35" s="18">
        <v>10</v>
      </c>
      <c r="D35" s="21">
        <v>2.2599999999999998</v>
      </c>
      <c r="E35" s="21">
        <v>2.93</v>
      </c>
      <c r="F35" s="21">
        <v>0</v>
      </c>
      <c r="G35" s="21">
        <v>36</v>
      </c>
      <c r="H35" s="41">
        <v>0.01</v>
      </c>
      <c r="I35" s="41">
        <v>7.0000000000000007E-2</v>
      </c>
      <c r="J35" s="41">
        <v>26</v>
      </c>
      <c r="K35" s="7">
        <v>0</v>
      </c>
      <c r="L35" s="43">
        <v>88</v>
      </c>
      <c r="M35" s="43">
        <v>50</v>
      </c>
      <c r="N35" s="43">
        <v>3.5</v>
      </c>
      <c r="O35" s="43">
        <v>0.1</v>
      </c>
    </row>
    <row r="36" spans="1:15">
      <c r="A36" s="60">
        <v>382</v>
      </c>
      <c r="B36" s="60" t="s">
        <v>39</v>
      </c>
      <c r="C36" s="62">
        <v>200</v>
      </c>
      <c r="D36" s="77">
        <v>4.08</v>
      </c>
      <c r="E36" s="77">
        <v>3.54</v>
      </c>
      <c r="F36" s="77">
        <v>17.579999999999998</v>
      </c>
      <c r="G36" s="78">
        <v>118.6</v>
      </c>
      <c r="H36" s="71">
        <v>0</v>
      </c>
      <c r="I36" s="71">
        <v>1.59</v>
      </c>
      <c r="J36" s="71">
        <v>0</v>
      </c>
      <c r="K36" s="79">
        <v>0</v>
      </c>
      <c r="L36" s="77">
        <v>152.22</v>
      </c>
      <c r="M36" s="77">
        <v>0</v>
      </c>
      <c r="N36" s="77">
        <v>21.34</v>
      </c>
      <c r="O36" s="77">
        <v>0.48</v>
      </c>
    </row>
    <row r="37" spans="1:15">
      <c r="A37" s="65"/>
      <c r="B37" s="58" t="s">
        <v>24</v>
      </c>
      <c r="C37" s="66">
        <v>450</v>
      </c>
      <c r="D37" s="67">
        <f t="shared" ref="D37:O37" si="5">SUM(D32:D36)</f>
        <v>14.38</v>
      </c>
      <c r="E37" s="67">
        <f t="shared" si="5"/>
        <v>25.09</v>
      </c>
      <c r="F37" s="67">
        <f t="shared" si="5"/>
        <v>62.650000000000006</v>
      </c>
      <c r="G37" s="67">
        <f t="shared" si="5"/>
        <v>535.92999999999995</v>
      </c>
      <c r="H37" s="67">
        <f t="shared" si="5"/>
        <v>0.04</v>
      </c>
      <c r="I37" s="67">
        <f t="shared" si="5"/>
        <v>2.83</v>
      </c>
      <c r="J37" s="67">
        <f t="shared" si="5"/>
        <v>66</v>
      </c>
      <c r="K37" s="66">
        <f t="shared" si="5"/>
        <v>0</v>
      </c>
      <c r="L37" s="67">
        <f t="shared" si="5"/>
        <v>382.39</v>
      </c>
      <c r="M37" s="67">
        <f t="shared" si="5"/>
        <v>92.8</v>
      </c>
      <c r="N37" s="67">
        <f t="shared" si="5"/>
        <v>29.04</v>
      </c>
      <c r="O37" s="67">
        <f t="shared" si="5"/>
        <v>1.3399999999999999</v>
      </c>
    </row>
    <row r="38" spans="1:15" ht="18.75">
      <c r="A38" s="113" t="s">
        <v>65</v>
      </c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</row>
    <row r="39" spans="1:15" ht="22.5">
      <c r="A39" s="12"/>
      <c r="B39" s="16" t="s">
        <v>60</v>
      </c>
      <c r="C39" s="13" t="s">
        <v>59</v>
      </c>
      <c r="D39" s="18">
        <v>0.8</v>
      </c>
      <c r="E39" s="18">
        <v>0.8</v>
      </c>
      <c r="F39" s="18">
        <v>19.600000000000001</v>
      </c>
      <c r="G39" s="14">
        <v>94</v>
      </c>
      <c r="H39" s="15">
        <v>0</v>
      </c>
      <c r="I39" s="15">
        <v>20</v>
      </c>
      <c r="J39" s="15">
        <v>0</v>
      </c>
      <c r="K39" s="15">
        <v>0</v>
      </c>
      <c r="L39" s="8">
        <v>32</v>
      </c>
      <c r="M39" s="8">
        <v>22</v>
      </c>
      <c r="N39" s="8">
        <v>0.1</v>
      </c>
      <c r="O39" s="8">
        <v>44</v>
      </c>
    </row>
    <row r="40" spans="1:15">
      <c r="A40" s="65"/>
      <c r="B40" s="58" t="s">
        <v>24</v>
      </c>
      <c r="C40" s="68">
        <v>200</v>
      </c>
      <c r="D40" s="68">
        <f t="shared" ref="D40:O40" si="6">SUM(D39)</f>
        <v>0.8</v>
      </c>
      <c r="E40" s="68">
        <f t="shared" si="6"/>
        <v>0.8</v>
      </c>
      <c r="F40" s="68">
        <f t="shared" si="6"/>
        <v>19.600000000000001</v>
      </c>
      <c r="G40" s="68">
        <f t="shared" si="6"/>
        <v>94</v>
      </c>
      <c r="H40" s="68">
        <f t="shared" si="6"/>
        <v>0</v>
      </c>
      <c r="I40" s="68">
        <f t="shared" si="6"/>
        <v>20</v>
      </c>
      <c r="J40" s="68">
        <f t="shared" si="6"/>
        <v>0</v>
      </c>
      <c r="K40" s="68">
        <f t="shared" si="6"/>
        <v>0</v>
      </c>
      <c r="L40" s="68">
        <f t="shared" si="6"/>
        <v>32</v>
      </c>
      <c r="M40" s="68">
        <f t="shared" si="6"/>
        <v>22</v>
      </c>
      <c r="N40" s="68">
        <f t="shared" si="6"/>
        <v>0.1</v>
      </c>
      <c r="O40" s="68">
        <f t="shared" si="6"/>
        <v>44</v>
      </c>
    </row>
    <row r="41" spans="1:15" ht="18.75">
      <c r="A41" s="113" t="s">
        <v>66</v>
      </c>
      <c r="B41" s="113"/>
      <c r="C41" s="113"/>
      <c r="D41" s="145"/>
      <c r="E41" s="145"/>
      <c r="F41" s="145"/>
      <c r="G41" s="145"/>
      <c r="H41" s="145"/>
      <c r="I41" s="145"/>
      <c r="J41" s="145"/>
      <c r="K41" s="113"/>
      <c r="L41" s="145"/>
      <c r="M41" s="145"/>
      <c r="N41" s="145"/>
      <c r="O41" s="145"/>
    </row>
    <row r="42" spans="1:15" ht="26.25">
      <c r="A42" s="69">
        <v>49</v>
      </c>
      <c r="B42" s="72" t="s">
        <v>108</v>
      </c>
      <c r="C42" s="73">
        <v>50</v>
      </c>
      <c r="D42" s="77">
        <v>0.55000000000000004</v>
      </c>
      <c r="E42" s="77">
        <v>0.1</v>
      </c>
      <c r="F42" s="77">
        <v>1.9</v>
      </c>
      <c r="G42" s="78">
        <v>11</v>
      </c>
      <c r="H42" s="77">
        <v>3.5000000000000003E-2</v>
      </c>
      <c r="I42" s="77">
        <v>8.75</v>
      </c>
      <c r="J42" s="77">
        <v>0</v>
      </c>
      <c r="K42" s="80">
        <v>0</v>
      </c>
      <c r="L42" s="77">
        <v>7</v>
      </c>
      <c r="M42" s="77">
        <v>13</v>
      </c>
      <c r="N42" s="77">
        <v>10</v>
      </c>
      <c r="O42" s="77">
        <v>0.45</v>
      </c>
    </row>
    <row r="43" spans="1:15" ht="33" customHeight="1">
      <c r="A43" s="60">
        <v>103</v>
      </c>
      <c r="B43" s="72" t="s">
        <v>74</v>
      </c>
      <c r="C43" s="60">
        <v>200</v>
      </c>
      <c r="D43" s="81">
        <v>6.13</v>
      </c>
      <c r="E43" s="81">
        <v>6.86</v>
      </c>
      <c r="F43" s="81">
        <v>13.71</v>
      </c>
      <c r="G43" s="81">
        <v>141.13999999999999</v>
      </c>
      <c r="H43" s="81">
        <v>0</v>
      </c>
      <c r="I43" s="81">
        <v>6.85</v>
      </c>
      <c r="J43" s="81">
        <v>0</v>
      </c>
      <c r="K43" s="60">
        <v>0</v>
      </c>
      <c r="L43" s="81">
        <v>33.380000000000003</v>
      </c>
      <c r="M43" s="81">
        <v>0</v>
      </c>
      <c r="N43" s="81">
        <v>21.96</v>
      </c>
      <c r="O43" s="81">
        <v>0.88</v>
      </c>
    </row>
    <row r="44" spans="1:15">
      <c r="A44" s="69">
        <v>278</v>
      </c>
      <c r="B44" s="60" t="s">
        <v>34</v>
      </c>
      <c r="C44" s="60">
        <v>80</v>
      </c>
      <c r="D44" s="60">
        <v>10.4</v>
      </c>
      <c r="E44" s="60">
        <v>10.64</v>
      </c>
      <c r="F44" s="60">
        <v>12.4</v>
      </c>
      <c r="G44" s="60">
        <v>187.9</v>
      </c>
      <c r="H44" s="60">
        <v>0</v>
      </c>
      <c r="I44" s="60">
        <v>0.8</v>
      </c>
      <c r="J44" s="60">
        <v>0</v>
      </c>
      <c r="K44" s="60">
        <v>0</v>
      </c>
      <c r="L44" s="60">
        <v>45.8</v>
      </c>
      <c r="M44" s="60">
        <v>23.7</v>
      </c>
      <c r="N44" s="60">
        <v>0</v>
      </c>
      <c r="O44" s="60">
        <v>1.07</v>
      </c>
    </row>
    <row r="45" spans="1:15">
      <c r="A45" s="60">
        <v>228</v>
      </c>
      <c r="B45" s="60" t="s">
        <v>75</v>
      </c>
      <c r="C45" s="60">
        <v>50</v>
      </c>
      <c r="D45" s="60">
        <v>0.48</v>
      </c>
      <c r="E45" s="76">
        <v>1.37</v>
      </c>
      <c r="F45" s="76">
        <v>2.16</v>
      </c>
      <c r="G45" s="76">
        <v>21.7</v>
      </c>
      <c r="H45" s="76">
        <v>0</v>
      </c>
      <c r="I45" s="76">
        <v>0</v>
      </c>
      <c r="J45" s="76">
        <v>0</v>
      </c>
      <c r="K45" s="76">
        <v>0</v>
      </c>
      <c r="L45" s="76">
        <v>0</v>
      </c>
      <c r="M45" s="76">
        <v>0</v>
      </c>
      <c r="N45" s="76">
        <v>0</v>
      </c>
      <c r="O45" s="76">
        <v>0</v>
      </c>
    </row>
    <row r="46" spans="1:15">
      <c r="A46" s="69">
        <v>302</v>
      </c>
      <c r="B46" s="60" t="s">
        <v>50</v>
      </c>
      <c r="C46" s="62">
        <v>150</v>
      </c>
      <c r="D46" s="77">
        <v>13.95</v>
      </c>
      <c r="E46" s="77">
        <v>1.65</v>
      </c>
      <c r="F46" s="77">
        <v>100.35</v>
      </c>
      <c r="G46" s="78">
        <v>472.5</v>
      </c>
      <c r="H46" s="77">
        <v>0.18</v>
      </c>
      <c r="I46" s="77">
        <v>0</v>
      </c>
      <c r="J46" s="77">
        <v>0</v>
      </c>
      <c r="K46" s="62">
        <v>0</v>
      </c>
      <c r="L46" s="77">
        <v>57</v>
      </c>
      <c r="M46" s="77">
        <v>115.5</v>
      </c>
      <c r="N46" s="77">
        <v>60</v>
      </c>
      <c r="O46" s="77">
        <v>2.7</v>
      </c>
    </row>
    <row r="47" spans="1:15" ht="19.5" customHeight="1">
      <c r="A47" s="18"/>
      <c r="B47" s="18" t="s">
        <v>21</v>
      </c>
      <c r="C47" s="10" t="s">
        <v>26</v>
      </c>
      <c r="D47" s="18">
        <v>0.67</v>
      </c>
      <c r="E47" s="18">
        <v>0.44</v>
      </c>
      <c r="F47" s="18">
        <v>8.3800000000000008</v>
      </c>
      <c r="G47" s="18">
        <v>42.8</v>
      </c>
      <c r="H47" s="7">
        <v>0.02</v>
      </c>
      <c r="I47" s="7">
        <v>0</v>
      </c>
      <c r="J47" s="7">
        <v>0</v>
      </c>
      <c r="K47" s="7">
        <v>0</v>
      </c>
      <c r="L47" s="8">
        <v>4</v>
      </c>
      <c r="M47" s="8">
        <v>13</v>
      </c>
      <c r="N47" s="8">
        <v>2.8</v>
      </c>
      <c r="O47" s="8">
        <v>0.18</v>
      </c>
    </row>
    <row r="48" spans="1:15" ht="16.5" customHeight="1">
      <c r="A48" s="18"/>
      <c r="B48" s="18" t="s">
        <v>27</v>
      </c>
      <c r="C48" s="18">
        <v>30</v>
      </c>
      <c r="D48" s="21">
        <v>2.6</v>
      </c>
      <c r="E48" s="21">
        <v>1</v>
      </c>
      <c r="F48" s="21">
        <v>12.8</v>
      </c>
      <c r="G48" s="21">
        <v>77.7</v>
      </c>
      <c r="H48" s="41">
        <v>8.6999999999999993</v>
      </c>
      <c r="I48" s="41">
        <v>0.1</v>
      </c>
      <c r="J48" s="41">
        <v>0</v>
      </c>
      <c r="K48" s="7">
        <v>0.7</v>
      </c>
      <c r="L48" s="43">
        <v>2.2000000000000002</v>
      </c>
      <c r="M48" s="43">
        <v>3</v>
      </c>
      <c r="N48" s="43">
        <v>0</v>
      </c>
      <c r="O48" s="43">
        <v>4.7</v>
      </c>
    </row>
    <row r="49" spans="1:15" ht="30.75" customHeight="1">
      <c r="A49" s="69">
        <v>349</v>
      </c>
      <c r="B49" s="72" t="s">
        <v>37</v>
      </c>
      <c r="C49" s="73" t="s">
        <v>106</v>
      </c>
      <c r="D49" s="77">
        <v>0.66</v>
      </c>
      <c r="E49" s="77">
        <v>0.09</v>
      </c>
      <c r="F49" s="77">
        <v>32.01</v>
      </c>
      <c r="G49" s="77">
        <v>132.80000000000001</v>
      </c>
      <c r="H49" s="82">
        <v>0</v>
      </c>
      <c r="I49" s="77">
        <v>0.73</v>
      </c>
      <c r="J49" s="77">
        <v>0</v>
      </c>
      <c r="K49" s="80">
        <v>0</v>
      </c>
      <c r="L49" s="77">
        <v>32.479999999999997</v>
      </c>
      <c r="M49" s="77">
        <v>0</v>
      </c>
      <c r="N49" s="77">
        <v>17.46</v>
      </c>
      <c r="O49" s="77">
        <v>0.7</v>
      </c>
    </row>
    <row r="50" spans="1:15">
      <c r="A50" s="65"/>
      <c r="B50" s="58" t="s">
        <v>24</v>
      </c>
      <c r="C50" s="68">
        <v>780</v>
      </c>
      <c r="D50" s="75">
        <f t="shared" ref="D50:O50" si="7">SUM(D42:D49)</f>
        <v>35.44</v>
      </c>
      <c r="E50" s="75">
        <f t="shared" si="7"/>
        <v>22.150000000000002</v>
      </c>
      <c r="F50" s="75">
        <f t="shared" si="7"/>
        <v>183.70999999999998</v>
      </c>
      <c r="G50" s="75">
        <f t="shared" si="7"/>
        <v>1087.54</v>
      </c>
      <c r="H50" s="75">
        <f t="shared" si="7"/>
        <v>8.9349999999999987</v>
      </c>
      <c r="I50" s="75">
        <f t="shared" si="7"/>
        <v>17.23</v>
      </c>
      <c r="J50" s="75">
        <f t="shared" si="7"/>
        <v>0</v>
      </c>
      <c r="K50" s="68">
        <f t="shared" si="7"/>
        <v>0.7</v>
      </c>
      <c r="L50" s="75">
        <f t="shared" si="7"/>
        <v>181.85999999999999</v>
      </c>
      <c r="M50" s="75">
        <f t="shared" si="7"/>
        <v>168.2</v>
      </c>
      <c r="N50" s="75">
        <f t="shared" si="7"/>
        <v>112.22</v>
      </c>
      <c r="O50" s="75">
        <f t="shared" si="7"/>
        <v>10.68</v>
      </c>
    </row>
    <row r="51" spans="1:15" ht="18.75">
      <c r="A51" s="171" t="s">
        <v>70</v>
      </c>
      <c r="B51" s="172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3"/>
    </row>
    <row r="52" spans="1:15">
      <c r="A52" s="69">
        <v>437</v>
      </c>
      <c r="B52" s="83" t="s">
        <v>76</v>
      </c>
      <c r="C52" s="69">
        <v>80</v>
      </c>
      <c r="D52" s="71">
        <v>5.56</v>
      </c>
      <c r="E52" s="71">
        <v>1.01</v>
      </c>
      <c r="F52" s="70">
        <v>47.05</v>
      </c>
      <c r="G52" s="71">
        <v>223.21</v>
      </c>
      <c r="H52" s="69">
        <v>0</v>
      </c>
      <c r="I52" s="69">
        <v>0</v>
      </c>
      <c r="J52" s="69">
        <v>0</v>
      </c>
      <c r="K52" s="69">
        <v>0</v>
      </c>
      <c r="L52" s="69">
        <v>0</v>
      </c>
      <c r="M52" s="69">
        <v>0</v>
      </c>
      <c r="N52" s="69">
        <v>0</v>
      </c>
      <c r="O52" s="69">
        <v>0</v>
      </c>
    </row>
    <row r="53" spans="1:15">
      <c r="A53" s="81">
        <v>376</v>
      </c>
      <c r="B53" s="81" t="s">
        <v>23</v>
      </c>
      <c r="C53" s="84" t="s">
        <v>100</v>
      </c>
      <c r="D53" s="85">
        <v>0.2</v>
      </c>
      <c r="E53" s="85">
        <v>0</v>
      </c>
      <c r="F53" s="85">
        <v>14</v>
      </c>
      <c r="G53" s="85">
        <v>28</v>
      </c>
      <c r="H53" s="86">
        <v>0</v>
      </c>
      <c r="I53" s="81">
        <v>0</v>
      </c>
      <c r="J53" s="81">
        <v>0</v>
      </c>
      <c r="K53" s="81">
        <v>0</v>
      </c>
      <c r="L53" s="81">
        <v>6</v>
      </c>
      <c r="M53" s="81">
        <v>0</v>
      </c>
      <c r="N53" s="81">
        <v>0</v>
      </c>
      <c r="O53" s="81">
        <v>0.4</v>
      </c>
    </row>
    <row r="54" spans="1:15">
      <c r="A54" s="65"/>
      <c r="B54" s="58" t="s">
        <v>24</v>
      </c>
      <c r="C54" s="66">
        <v>280</v>
      </c>
      <c r="D54" s="68">
        <f t="shared" ref="D54:O54" si="8">SUM(D52:D53)</f>
        <v>5.76</v>
      </c>
      <c r="E54" s="68">
        <f t="shared" si="8"/>
        <v>1.01</v>
      </c>
      <c r="F54" s="68">
        <f t="shared" si="8"/>
        <v>61.05</v>
      </c>
      <c r="G54" s="68">
        <f t="shared" si="8"/>
        <v>251.21</v>
      </c>
      <c r="H54" s="68">
        <f t="shared" si="8"/>
        <v>0</v>
      </c>
      <c r="I54" s="68">
        <f t="shared" si="8"/>
        <v>0</v>
      </c>
      <c r="J54" s="68">
        <f t="shared" si="8"/>
        <v>0</v>
      </c>
      <c r="K54" s="68">
        <f t="shared" si="8"/>
        <v>0</v>
      </c>
      <c r="L54" s="68">
        <f t="shared" si="8"/>
        <v>6</v>
      </c>
      <c r="M54" s="68">
        <f t="shared" si="8"/>
        <v>0</v>
      </c>
      <c r="N54" s="68">
        <f t="shared" si="8"/>
        <v>0</v>
      </c>
      <c r="O54" s="68">
        <f t="shared" si="8"/>
        <v>0.4</v>
      </c>
    </row>
    <row r="55" spans="1:15">
      <c r="A55" s="65"/>
      <c r="B55" s="58" t="s">
        <v>29</v>
      </c>
      <c r="C55" s="68">
        <f>C54+C50+C40+C37</f>
        <v>1710</v>
      </c>
      <c r="D55" s="68">
        <f t="shared" ref="D55:O55" si="9">D54+D50+D40+D37</f>
        <v>56.379999999999995</v>
      </c>
      <c r="E55" s="68">
        <f t="shared" si="9"/>
        <v>49.050000000000004</v>
      </c>
      <c r="F55" s="68">
        <f t="shared" si="9"/>
        <v>327.01</v>
      </c>
      <c r="G55" s="68">
        <f t="shared" si="9"/>
        <v>1968.6799999999998</v>
      </c>
      <c r="H55" s="68">
        <f t="shared" si="9"/>
        <v>8.9749999999999979</v>
      </c>
      <c r="I55" s="68">
        <f t="shared" si="9"/>
        <v>40.06</v>
      </c>
      <c r="J55" s="68">
        <f t="shared" si="9"/>
        <v>66</v>
      </c>
      <c r="K55" s="68">
        <f t="shared" si="9"/>
        <v>0.7</v>
      </c>
      <c r="L55" s="68">
        <f t="shared" si="9"/>
        <v>602.25</v>
      </c>
      <c r="M55" s="68">
        <f t="shared" si="9"/>
        <v>283</v>
      </c>
      <c r="N55" s="68">
        <f t="shared" si="9"/>
        <v>141.35999999999999</v>
      </c>
      <c r="O55" s="68">
        <f t="shared" si="9"/>
        <v>56.42</v>
      </c>
    </row>
    <row r="56" spans="1:15" ht="15.75">
      <c r="A56" s="111" t="s">
        <v>33</v>
      </c>
      <c r="B56" s="111"/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</row>
    <row r="57" spans="1:15" ht="18.75">
      <c r="A57" s="113" t="s">
        <v>19</v>
      </c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</row>
    <row r="58" spans="1:15">
      <c r="A58" s="9">
        <v>1</v>
      </c>
      <c r="B58" s="7">
        <v>2</v>
      </c>
      <c r="C58" s="7">
        <v>3</v>
      </c>
      <c r="D58" s="59">
        <v>4</v>
      </c>
      <c r="E58" s="59">
        <v>5</v>
      </c>
      <c r="F58" s="59">
        <v>6</v>
      </c>
      <c r="G58" s="59">
        <v>7</v>
      </c>
      <c r="H58" s="59">
        <v>8</v>
      </c>
      <c r="I58" s="59">
        <v>9</v>
      </c>
      <c r="J58" s="59">
        <v>10</v>
      </c>
      <c r="K58" s="9">
        <v>11</v>
      </c>
      <c r="L58" s="59">
        <v>12</v>
      </c>
      <c r="M58" s="59">
        <v>13</v>
      </c>
      <c r="N58" s="59">
        <v>14</v>
      </c>
      <c r="O58" s="59">
        <v>15</v>
      </c>
    </row>
    <row r="59" spans="1:15">
      <c r="A59" s="60">
        <v>210</v>
      </c>
      <c r="B59" s="60" t="s">
        <v>30</v>
      </c>
      <c r="C59" s="62">
        <v>80</v>
      </c>
      <c r="D59" s="87">
        <v>8.24</v>
      </c>
      <c r="E59" s="87">
        <v>13.33</v>
      </c>
      <c r="F59" s="87">
        <v>0.72</v>
      </c>
      <c r="G59" s="88">
        <v>137.15</v>
      </c>
      <c r="H59" s="87">
        <v>0</v>
      </c>
      <c r="I59" s="87">
        <v>0.16</v>
      </c>
      <c r="J59" s="87">
        <v>0</v>
      </c>
      <c r="K59" s="89">
        <v>0</v>
      </c>
      <c r="L59" s="87">
        <v>50.98</v>
      </c>
      <c r="M59" s="87">
        <v>0</v>
      </c>
      <c r="N59" s="87">
        <v>10.7</v>
      </c>
      <c r="O59" s="87">
        <v>1.48</v>
      </c>
    </row>
    <row r="60" spans="1:15">
      <c r="A60" s="60"/>
      <c r="B60" s="60" t="s">
        <v>49</v>
      </c>
      <c r="C60" s="62">
        <v>80</v>
      </c>
      <c r="D60" s="77">
        <v>0.96</v>
      </c>
      <c r="E60" s="77">
        <v>3.77</v>
      </c>
      <c r="F60" s="77">
        <v>6.18</v>
      </c>
      <c r="G60" s="77">
        <v>62.4</v>
      </c>
      <c r="H60" s="71">
        <v>0.04</v>
      </c>
      <c r="I60" s="71">
        <v>7.68</v>
      </c>
      <c r="J60" s="71">
        <v>0</v>
      </c>
      <c r="K60" s="60">
        <v>0</v>
      </c>
      <c r="L60" s="71">
        <v>25.6</v>
      </c>
      <c r="M60" s="77">
        <v>0</v>
      </c>
      <c r="N60" s="70">
        <v>0</v>
      </c>
      <c r="O60" s="71">
        <v>0.33</v>
      </c>
    </row>
    <row r="61" spans="1:15" ht="20.25" customHeight="1">
      <c r="A61" s="18">
        <v>14</v>
      </c>
      <c r="B61" s="18" t="s">
        <v>20</v>
      </c>
      <c r="C61" s="18">
        <v>10</v>
      </c>
      <c r="D61" s="18">
        <v>0.08</v>
      </c>
      <c r="E61" s="18">
        <v>7.25</v>
      </c>
      <c r="F61" s="18">
        <v>0.13</v>
      </c>
      <c r="G61" s="18">
        <v>66</v>
      </c>
      <c r="H61" s="7">
        <v>0</v>
      </c>
      <c r="I61" s="7">
        <v>0</v>
      </c>
      <c r="J61" s="7">
        <v>40</v>
      </c>
      <c r="K61" s="7">
        <v>0</v>
      </c>
      <c r="L61" s="8">
        <v>2.4</v>
      </c>
      <c r="M61" s="8">
        <v>3</v>
      </c>
      <c r="N61" s="8">
        <v>0</v>
      </c>
      <c r="O61" s="8">
        <v>0.02</v>
      </c>
    </row>
    <row r="62" spans="1:15" ht="20.25" customHeight="1">
      <c r="A62" s="18">
        <v>15</v>
      </c>
      <c r="B62" s="18" t="s">
        <v>22</v>
      </c>
      <c r="C62" s="18">
        <v>10</v>
      </c>
      <c r="D62" s="21">
        <v>2.2599999999999998</v>
      </c>
      <c r="E62" s="21">
        <v>2.93</v>
      </c>
      <c r="F62" s="21">
        <v>0</v>
      </c>
      <c r="G62" s="21">
        <v>36</v>
      </c>
      <c r="H62" s="41">
        <v>0.01</v>
      </c>
      <c r="I62" s="41">
        <v>7.0000000000000007E-2</v>
      </c>
      <c r="J62" s="41">
        <v>26</v>
      </c>
      <c r="K62" s="7">
        <v>0</v>
      </c>
      <c r="L62" s="43">
        <v>88</v>
      </c>
      <c r="M62" s="43">
        <v>50</v>
      </c>
      <c r="N62" s="43">
        <v>3.5</v>
      </c>
      <c r="O62" s="43">
        <v>0.1</v>
      </c>
    </row>
    <row r="63" spans="1:15" ht="15" customHeight="1">
      <c r="A63" s="18"/>
      <c r="B63" s="18" t="s">
        <v>27</v>
      </c>
      <c r="C63" s="10" t="s">
        <v>98</v>
      </c>
      <c r="D63" s="18">
        <v>2.4700000000000002</v>
      </c>
      <c r="E63" s="18">
        <v>0.87</v>
      </c>
      <c r="F63" s="18">
        <v>16.75</v>
      </c>
      <c r="G63" s="18">
        <v>85.77</v>
      </c>
      <c r="H63" s="7">
        <v>0.04</v>
      </c>
      <c r="I63" s="7">
        <v>0</v>
      </c>
      <c r="J63" s="7">
        <v>0</v>
      </c>
      <c r="K63" s="7">
        <v>0</v>
      </c>
      <c r="L63" s="27">
        <v>8</v>
      </c>
      <c r="M63" s="27">
        <v>26</v>
      </c>
      <c r="N63" s="27">
        <v>5.6</v>
      </c>
      <c r="O63" s="27">
        <v>0.36</v>
      </c>
    </row>
    <row r="64" spans="1:15">
      <c r="A64" s="60">
        <v>376</v>
      </c>
      <c r="B64" s="81" t="s">
        <v>23</v>
      </c>
      <c r="C64" s="84" t="s">
        <v>100</v>
      </c>
      <c r="D64" s="85">
        <v>0.2</v>
      </c>
      <c r="E64" s="85">
        <v>0</v>
      </c>
      <c r="F64" s="85">
        <v>14</v>
      </c>
      <c r="G64" s="85">
        <v>28</v>
      </c>
      <c r="H64" s="86">
        <v>0</v>
      </c>
      <c r="I64" s="81">
        <v>0</v>
      </c>
      <c r="J64" s="81">
        <v>0</v>
      </c>
      <c r="K64" s="81">
        <v>0</v>
      </c>
      <c r="L64" s="81">
        <v>6</v>
      </c>
      <c r="M64" s="81">
        <v>0</v>
      </c>
      <c r="N64" s="81">
        <v>0</v>
      </c>
      <c r="O64" s="81">
        <v>0.4</v>
      </c>
    </row>
    <row r="65" spans="1:15">
      <c r="A65" s="60"/>
      <c r="B65" s="58" t="s">
        <v>24</v>
      </c>
      <c r="C65" s="66">
        <v>420</v>
      </c>
      <c r="D65" s="66">
        <f t="shared" ref="D65:O65" si="10">SUM(D59:D64)</f>
        <v>14.209999999999999</v>
      </c>
      <c r="E65" s="66">
        <f t="shared" si="10"/>
        <v>28.150000000000002</v>
      </c>
      <c r="F65" s="66">
        <f t="shared" si="10"/>
        <v>37.78</v>
      </c>
      <c r="G65" s="66">
        <f t="shared" si="10"/>
        <v>415.32</v>
      </c>
      <c r="H65" s="66">
        <f t="shared" si="10"/>
        <v>0.09</v>
      </c>
      <c r="I65" s="66">
        <f t="shared" si="10"/>
        <v>7.91</v>
      </c>
      <c r="J65" s="66">
        <f t="shared" si="10"/>
        <v>66</v>
      </c>
      <c r="K65" s="66">
        <f t="shared" si="10"/>
        <v>0</v>
      </c>
      <c r="L65" s="66">
        <f t="shared" si="10"/>
        <v>180.98000000000002</v>
      </c>
      <c r="M65" s="66">
        <f t="shared" si="10"/>
        <v>79</v>
      </c>
      <c r="N65" s="66">
        <f t="shared" si="10"/>
        <v>19.799999999999997</v>
      </c>
      <c r="O65" s="66">
        <f t="shared" si="10"/>
        <v>2.69</v>
      </c>
    </row>
    <row r="66" spans="1:15" ht="18.75">
      <c r="A66" s="113" t="s">
        <v>65</v>
      </c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</row>
    <row r="67" spans="1:15" ht="23.25" customHeight="1">
      <c r="A67" s="18"/>
      <c r="B67" s="16" t="s">
        <v>87</v>
      </c>
      <c r="C67" s="18">
        <v>200</v>
      </c>
      <c r="D67" s="18">
        <v>1</v>
      </c>
      <c r="E67" s="18">
        <v>0</v>
      </c>
      <c r="F67" s="18">
        <v>20.2</v>
      </c>
      <c r="G67" s="18">
        <v>84.8</v>
      </c>
      <c r="H67" s="18">
        <v>0</v>
      </c>
      <c r="I67" s="18">
        <v>6</v>
      </c>
      <c r="J67" s="18">
        <v>0</v>
      </c>
      <c r="K67" s="18">
        <v>0</v>
      </c>
      <c r="L67" s="22">
        <v>18.66</v>
      </c>
      <c r="M67" s="22">
        <v>13.33</v>
      </c>
      <c r="N67" s="22">
        <v>0</v>
      </c>
      <c r="O67" s="22">
        <v>3.73</v>
      </c>
    </row>
    <row r="68" spans="1:15">
      <c r="A68" s="65"/>
      <c r="B68" s="58" t="s">
        <v>24</v>
      </c>
      <c r="C68" s="68">
        <v>200</v>
      </c>
      <c r="D68" s="68">
        <f t="shared" ref="D68:O68" si="11">SUM(D67)</f>
        <v>1</v>
      </c>
      <c r="E68" s="68">
        <f t="shared" si="11"/>
        <v>0</v>
      </c>
      <c r="F68" s="68">
        <f t="shared" si="11"/>
        <v>20.2</v>
      </c>
      <c r="G68" s="68">
        <f t="shared" si="11"/>
        <v>84.8</v>
      </c>
      <c r="H68" s="68">
        <f t="shared" si="11"/>
        <v>0</v>
      </c>
      <c r="I68" s="68">
        <f t="shared" si="11"/>
        <v>6</v>
      </c>
      <c r="J68" s="68">
        <f t="shared" si="11"/>
        <v>0</v>
      </c>
      <c r="K68" s="68">
        <f t="shared" si="11"/>
        <v>0</v>
      </c>
      <c r="L68" s="68">
        <f t="shared" si="11"/>
        <v>18.66</v>
      </c>
      <c r="M68" s="68">
        <f t="shared" si="11"/>
        <v>13.33</v>
      </c>
      <c r="N68" s="68">
        <f t="shared" si="11"/>
        <v>0</v>
      </c>
      <c r="O68" s="68">
        <f t="shared" si="11"/>
        <v>3.73</v>
      </c>
    </row>
    <row r="69" spans="1:15" ht="18.75">
      <c r="A69" s="113" t="s">
        <v>66</v>
      </c>
      <c r="B69" s="113"/>
      <c r="C69" s="113"/>
      <c r="D69" s="145"/>
      <c r="E69" s="145"/>
      <c r="F69" s="145"/>
      <c r="G69" s="145"/>
      <c r="H69" s="145"/>
      <c r="I69" s="145"/>
      <c r="J69" s="145"/>
      <c r="K69" s="145"/>
      <c r="L69" s="145"/>
      <c r="M69" s="145"/>
      <c r="N69" s="145"/>
      <c r="O69" s="145"/>
    </row>
    <row r="70" spans="1:15">
      <c r="A70" s="69">
        <v>75</v>
      </c>
      <c r="B70" s="60" t="s">
        <v>77</v>
      </c>
      <c r="C70" s="73">
        <v>50</v>
      </c>
      <c r="D70" s="77">
        <v>0.88</v>
      </c>
      <c r="E70" s="77">
        <v>4.03</v>
      </c>
      <c r="F70" s="77">
        <v>5.04</v>
      </c>
      <c r="G70" s="77">
        <v>61.1</v>
      </c>
      <c r="H70" s="77">
        <v>2.5000000000000001E-2</v>
      </c>
      <c r="I70" s="77">
        <v>5.33</v>
      </c>
      <c r="J70" s="77">
        <v>0</v>
      </c>
      <c r="K70" s="60">
        <v>0</v>
      </c>
      <c r="L70" s="77">
        <v>16.75</v>
      </c>
      <c r="M70" s="77">
        <v>0</v>
      </c>
      <c r="N70" s="77">
        <v>0</v>
      </c>
      <c r="O70" s="77">
        <v>0.66</v>
      </c>
    </row>
    <row r="71" spans="1:15" ht="33" customHeight="1">
      <c r="A71" s="60">
        <v>88</v>
      </c>
      <c r="B71" s="72" t="s">
        <v>109</v>
      </c>
      <c r="C71" s="60" t="s">
        <v>107</v>
      </c>
      <c r="D71" s="81">
        <v>5.0999999999999996</v>
      </c>
      <c r="E71" s="81">
        <v>8.0500000000000007</v>
      </c>
      <c r="F71" s="81">
        <v>6.6</v>
      </c>
      <c r="G71" s="81">
        <v>125.63</v>
      </c>
      <c r="H71" s="81">
        <v>0</v>
      </c>
      <c r="I71" s="81">
        <v>16.93</v>
      </c>
      <c r="J71" s="81">
        <v>0</v>
      </c>
      <c r="K71" s="81">
        <v>0</v>
      </c>
      <c r="L71" s="81">
        <v>48.71</v>
      </c>
      <c r="M71" s="81">
        <v>0</v>
      </c>
      <c r="N71" s="81">
        <v>18.399999999999999</v>
      </c>
      <c r="O71" s="81">
        <v>1.04</v>
      </c>
    </row>
    <row r="72" spans="1:15">
      <c r="A72" s="60">
        <v>322</v>
      </c>
      <c r="B72" s="60" t="s">
        <v>78</v>
      </c>
      <c r="C72" s="60">
        <v>80</v>
      </c>
      <c r="D72" s="76">
        <v>12.07</v>
      </c>
      <c r="E72" s="76">
        <v>12.63</v>
      </c>
      <c r="F72" s="76">
        <v>12.6</v>
      </c>
      <c r="G72" s="76">
        <v>212</v>
      </c>
      <c r="H72" s="76">
        <v>7.0000000000000007E-2</v>
      </c>
      <c r="I72" s="76">
        <v>0.1</v>
      </c>
      <c r="J72" s="76">
        <v>0.53</v>
      </c>
      <c r="K72" s="76">
        <v>0</v>
      </c>
      <c r="L72" s="76">
        <v>15.2</v>
      </c>
      <c r="M72" s="76">
        <v>18.3</v>
      </c>
      <c r="N72" s="76">
        <v>110.6</v>
      </c>
      <c r="O72" s="76">
        <v>1.45</v>
      </c>
    </row>
    <row r="73" spans="1:15" ht="31.5" customHeight="1">
      <c r="A73" s="60" t="s">
        <v>35</v>
      </c>
      <c r="B73" s="72" t="s">
        <v>36</v>
      </c>
      <c r="C73" s="62">
        <v>150</v>
      </c>
      <c r="D73" s="77">
        <v>5.46</v>
      </c>
      <c r="E73" s="77">
        <v>5.79</v>
      </c>
      <c r="F73" s="77">
        <v>30.45</v>
      </c>
      <c r="G73" s="77">
        <v>195.7</v>
      </c>
      <c r="H73" s="60">
        <v>0</v>
      </c>
      <c r="I73" s="60">
        <v>0</v>
      </c>
      <c r="J73" s="60">
        <v>0</v>
      </c>
      <c r="K73" s="60">
        <v>0</v>
      </c>
      <c r="L73" s="77">
        <v>12.14</v>
      </c>
      <c r="M73" s="77">
        <v>0</v>
      </c>
      <c r="N73" s="77">
        <v>8.14</v>
      </c>
      <c r="O73" s="77">
        <v>0.81</v>
      </c>
    </row>
    <row r="74" spans="1:15" ht="24" customHeight="1">
      <c r="A74" s="18"/>
      <c r="B74" s="18" t="s">
        <v>21</v>
      </c>
      <c r="C74" s="10" t="s">
        <v>26</v>
      </c>
      <c r="D74" s="18">
        <v>0.67</v>
      </c>
      <c r="E74" s="18">
        <v>0.44</v>
      </c>
      <c r="F74" s="18">
        <v>8.3800000000000008</v>
      </c>
      <c r="G74" s="18">
        <v>42.8</v>
      </c>
      <c r="H74" s="7">
        <v>0.02</v>
      </c>
      <c r="I74" s="7">
        <v>0</v>
      </c>
      <c r="J74" s="7">
        <v>0</v>
      </c>
      <c r="K74" s="7">
        <v>0</v>
      </c>
      <c r="L74" s="8">
        <v>4</v>
      </c>
      <c r="M74" s="8">
        <v>13</v>
      </c>
      <c r="N74" s="8">
        <v>2.8</v>
      </c>
      <c r="O74" s="8">
        <v>0.18</v>
      </c>
    </row>
    <row r="75" spans="1:15" ht="20.25" customHeight="1">
      <c r="A75" s="18"/>
      <c r="B75" s="18" t="s">
        <v>27</v>
      </c>
      <c r="C75" s="18">
        <v>30</v>
      </c>
      <c r="D75" s="21">
        <v>2.6</v>
      </c>
      <c r="E75" s="21">
        <v>1</v>
      </c>
      <c r="F75" s="21">
        <v>12.8</v>
      </c>
      <c r="G75" s="21">
        <v>77.7</v>
      </c>
      <c r="H75" s="7">
        <v>8.6999999999999993</v>
      </c>
      <c r="I75" s="7">
        <v>0.1</v>
      </c>
      <c r="J75" s="7">
        <v>0</v>
      </c>
      <c r="K75" s="7">
        <v>0.7</v>
      </c>
      <c r="L75" s="8">
        <v>2.2000000000000002</v>
      </c>
      <c r="M75" s="8">
        <v>3</v>
      </c>
      <c r="N75" s="8">
        <v>0</v>
      </c>
      <c r="O75" s="8">
        <v>4.7</v>
      </c>
    </row>
    <row r="76" spans="1:15" ht="36" customHeight="1">
      <c r="A76" s="69">
        <v>354</v>
      </c>
      <c r="B76" s="72" t="s">
        <v>69</v>
      </c>
      <c r="C76" s="73" t="s">
        <v>106</v>
      </c>
      <c r="D76" s="70">
        <v>0.11</v>
      </c>
      <c r="E76" s="71">
        <v>0.12</v>
      </c>
      <c r="F76" s="71">
        <v>25.1</v>
      </c>
      <c r="G76" s="71">
        <v>119.2</v>
      </c>
      <c r="H76" s="74">
        <v>0</v>
      </c>
      <c r="I76" s="69">
        <v>1.83</v>
      </c>
      <c r="J76" s="69">
        <v>0</v>
      </c>
      <c r="K76" s="69">
        <v>0</v>
      </c>
      <c r="L76" s="69">
        <v>11.46</v>
      </c>
      <c r="M76" s="69">
        <v>0</v>
      </c>
      <c r="N76" s="69">
        <v>3.64</v>
      </c>
      <c r="O76" s="69">
        <v>0.56999999999999995</v>
      </c>
    </row>
    <row r="77" spans="1:15">
      <c r="A77" s="60"/>
      <c r="B77" s="58" t="s">
        <v>24</v>
      </c>
      <c r="C77" s="66">
        <v>710</v>
      </c>
      <c r="D77" s="66">
        <f t="shared" ref="D77:O77" si="12">SUM(D70:D76)</f>
        <v>26.890000000000004</v>
      </c>
      <c r="E77" s="66">
        <f t="shared" si="12"/>
        <v>32.06</v>
      </c>
      <c r="F77" s="66">
        <f t="shared" si="12"/>
        <v>100.97</v>
      </c>
      <c r="G77" s="66">
        <f t="shared" si="12"/>
        <v>834.13000000000011</v>
      </c>
      <c r="H77" s="66">
        <f t="shared" si="12"/>
        <v>8.8149999999999995</v>
      </c>
      <c r="I77" s="66">
        <f t="shared" si="12"/>
        <v>24.29</v>
      </c>
      <c r="J77" s="66">
        <f t="shared" si="12"/>
        <v>0.53</v>
      </c>
      <c r="K77" s="66">
        <f t="shared" si="12"/>
        <v>0.7</v>
      </c>
      <c r="L77" s="66">
        <f t="shared" si="12"/>
        <v>110.46000000000001</v>
      </c>
      <c r="M77" s="66">
        <f t="shared" si="12"/>
        <v>34.299999999999997</v>
      </c>
      <c r="N77" s="66">
        <f t="shared" si="12"/>
        <v>143.57999999999998</v>
      </c>
      <c r="O77" s="66">
        <f t="shared" si="12"/>
        <v>9.41</v>
      </c>
    </row>
    <row r="78" spans="1:15" ht="18.75">
      <c r="A78" s="146" t="s">
        <v>70</v>
      </c>
      <c r="B78" s="147"/>
      <c r="C78" s="147"/>
      <c r="D78" s="147"/>
      <c r="E78" s="147"/>
      <c r="F78" s="147"/>
      <c r="G78" s="147"/>
      <c r="H78" s="147"/>
      <c r="I78" s="147"/>
      <c r="J78" s="147"/>
      <c r="K78" s="147"/>
      <c r="L78" s="147"/>
      <c r="M78" s="147"/>
      <c r="N78" s="147"/>
      <c r="O78" s="148"/>
    </row>
    <row r="79" spans="1:15">
      <c r="A79" s="60" t="s">
        <v>79</v>
      </c>
      <c r="B79" s="60" t="s">
        <v>80</v>
      </c>
      <c r="C79" s="60">
        <v>80</v>
      </c>
      <c r="D79" s="60">
        <v>6.4</v>
      </c>
      <c r="E79" s="60">
        <v>4.93</v>
      </c>
      <c r="F79" s="60">
        <v>27.97</v>
      </c>
      <c r="G79" s="60">
        <v>208.4</v>
      </c>
      <c r="H79" s="60">
        <v>0.11</v>
      </c>
      <c r="I79" s="60">
        <v>0.13</v>
      </c>
      <c r="J79" s="60">
        <v>0.35</v>
      </c>
      <c r="K79" s="60">
        <v>0</v>
      </c>
      <c r="L79" s="60">
        <v>62.93</v>
      </c>
      <c r="M79" s="60">
        <v>0</v>
      </c>
      <c r="N79" s="60">
        <v>0</v>
      </c>
      <c r="O79" s="60">
        <v>0.53</v>
      </c>
    </row>
    <row r="80" spans="1:15" ht="26.25">
      <c r="A80" s="69">
        <v>379</v>
      </c>
      <c r="B80" s="72" t="s">
        <v>31</v>
      </c>
      <c r="C80" s="62">
        <v>200</v>
      </c>
      <c r="D80" s="77">
        <v>3.17</v>
      </c>
      <c r="E80" s="77">
        <v>2.68</v>
      </c>
      <c r="F80" s="77">
        <v>15.9</v>
      </c>
      <c r="G80" s="78">
        <v>100.6</v>
      </c>
      <c r="H80" s="77">
        <v>0</v>
      </c>
      <c r="I80" s="77">
        <v>1.3</v>
      </c>
      <c r="J80" s="77">
        <v>0</v>
      </c>
      <c r="K80" s="77"/>
      <c r="L80" s="77">
        <v>125.78</v>
      </c>
      <c r="M80" s="77">
        <v>0</v>
      </c>
      <c r="N80" s="77">
        <v>14</v>
      </c>
      <c r="O80" s="77">
        <v>0.13</v>
      </c>
    </row>
    <row r="81" spans="1:15">
      <c r="A81" s="60"/>
      <c r="B81" s="58" t="s">
        <v>24</v>
      </c>
      <c r="C81" s="66">
        <v>280</v>
      </c>
      <c r="D81" s="66">
        <f t="shared" ref="D81:O81" si="13">SUM(D79:D80)</f>
        <v>9.57</v>
      </c>
      <c r="E81" s="66">
        <f t="shared" si="13"/>
        <v>7.6099999999999994</v>
      </c>
      <c r="F81" s="66">
        <f t="shared" si="13"/>
        <v>43.87</v>
      </c>
      <c r="G81" s="66">
        <f t="shared" si="13"/>
        <v>309</v>
      </c>
      <c r="H81" s="66">
        <f t="shared" si="13"/>
        <v>0.11</v>
      </c>
      <c r="I81" s="66">
        <f t="shared" si="13"/>
        <v>1.4300000000000002</v>
      </c>
      <c r="J81" s="66">
        <f t="shared" si="13"/>
        <v>0.35</v>
      </c>
      <c r="K81" s="66">
        <f t="shared" si="13"/>
        <v>0</v>
      </c>
      <c r="L81" s="66">
        <f t="shared" si="13"/>
        <v>188.71</v>
      </c>
      <c r="M81" s="66">
        <f t="shared" si="13"/>
        <v>0</v>
      </c>
      <c r="N81" s="66">
        <f t="shared" si="13"/>
        <v>14</v>
      </c>
      <c r="O81" s="66">
        <f t="shared" si="13"/>
        <v>0.66</v>
      </c>
    </row>
    <row r="82" spans="1:15">
      <c r="A82" s="60"/>
      <c r="B82" s="58" t="s">
        <v>29</v>
      </c>
      <c r="C82" s="66">
        <f>C81+C77+C68+C65</f>
        <v>1610</v>
      </c>
      <c r="D82" s="66">
        <f t="shared" ref="D82:O82" si="14">D81+D77+D68+D65</f>
        <v>51.670000000000009</v>
      </c>
      <c r="E82" s="66">
        <f t="shared" si="14"/>
        <v>67.820000000000007</v>
      </c>
      <c r="F82" s="66">
        <f t="shared" si="14"/>
        <v>202.82</v>
      </c>
      <c r="G82" s="66">
        <f t="shared" si="14"/>
        <v>1643.25</v>
      </c>
      <c r="H82" s="66">
        <f t="shared" si="14"/>
        <v>9.0149999999999988</v>
      </c>
      <c r="I82" s="66">
        <f t="shared" si="14"/>
        <v>39.629999999999995</v>
      </c>
      <c r="J82" s="66">
        <f t="shared" si="14"/>
        <v>66.88</v>
      </c>
      <c r="K82" s="66">
        <f t="shared" si="14"/>
        <v>0.7</v>
      </c>
      <c r="L82" s="66">
        <f t="shared" si="14"/>
        <v>498.81000000000006</v>
      </c>
      <c r="M82" s="66">
        <f t="shared" si="14"/>
        <v>126.63</v>
      </c>
      <c r="N82" s="66">
        <f t="shared" si="14"/>
        <v>177.38</v>
      </c>
      <c r="O82" s="66">
        <f t="shared" si="14"/>
        <v>16.490000000000002</v>
      </c>
    </row>
    <row r="83" spans="1:15" ht="15.75">
      <c r="A83" s="111" t="s">
        <v>38</v>
      </c>
      <c r="B83" s="111"/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</row>
    <row r="84" spans="1:15" ht="18.75">
      <c r="A84" s="113" t="s">
        <v>19</v>
      </c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</row>
    <row r="85" spans="1:15">
      <c r="A85" s="9">
        <v>1</v>
      </c>
      <c r="B85" s="7">
        <v>2</v>
      </c>
      <c r="C85" s="7">
        <v>3</v>
      </c>
      <c r="D85" s="9">
        <v>4</v>
      </c>
      <c r="E85" s="9">
        <v>5</v>
      </c>
      <c r="F85" s="9">
        <v>6</v>
      </c>
      <c r="G85" s="9">
        <v>7</v>
      </c>
      <c r="H85" s="9">
        <v>8</v>
      </c>
      <c r="I85" s="9">
        <v>9</v>
      </c>
      <c r="J85" s="9">
        <v>10</v>
      </c>
      <c r="K85" s="9">
        <v>11</v>
      </c>
      <c r="L85" s="9">
        <v>12</v>
      </c>
      <c r="M85" s="9">
        <v>13</v>
      </c>
      <c r="N85" s="9">
        <v>14</v>
      </c>
      <c r="O85" s="9">
        <v>15</v>
      </c>
    </row>
    <row r="86" spans="1:15" ht="43.5" customHeight="1">
      <c r="A86" s="60">
        <v>182</v>
      </c>
      <c r="B86" s="32" t="s">
        <v>86</v>
      </c>
      <c r="C86" s="60">
        <v>200</v>
      </c>
      <c r="D86" s="60">
        <v>3.09</v>
      </c>
      <c r="E86" s="60">
        <v>5.07</v>
      </c>
      <c r="F86" s="60">
        <v>32.090000000000003</v>
      </c>
      <c r="G86" s="60">
        <v>177</v>
      </c>
      <c r="H86" s="60">
        <v>0</v>
      </c>
      <c r="I86" s="60">
        <v>0</v>
      </c>
      <c r="J86" s="60">
        <v>0</v>
      </c>
      <c r="K86" s="60">
        <v>0</v>
      </c>
      <c r="L86" s="60">
        <v>0</v>
      </c>
      <c r="M86" s="60">
        <v>0</v>
      </c>
      <c r="N86" s="60">
        <v>0</v>
      </c>
      <c r="O86" s="60">
        <v>0</v>
      </c>
    </row>
    <row r="87" spans="1:15" ht="18.75" customHeight="1">
      <c r="A87" s="18"/>
      <c r="B87" s="18" t="s">
        <v>21</v>
      </c>
      <c r="C87" s="10" t="s">
        <v>98</v>
      </c>
      <c r="D87" s="18">
        <v>2.4700000000000002</v>
      </c>
      <c r="E87" s="18">
        <v>0.87</v>
      </c>
      <c r="F87" s="18">
        <v>16.75</v>
      </c>
      <c r="G87" s="18">
        <v>85.77</v>
      </c>
      <c r="H87" s="7">
        <v>0.04</v>
      </c>
      <c r="I87" s="7">
        <v>0</v>
      </c>
      <c r="J87" s="7">
        <v>0</v>
      </c>
      <c r="K87" s="7">
        <v>0</v>
      </c>
      <c r="L87" s="27">
        <v>8</v>
      </c>
      <c r="M87" s="27">
        <v>26</v>
      </c>
      <c r="N87" s="27">
        <v>5.6</v>
      </c>
      <c r="O87" s="27">
        <v>0.36</v>
      </c>
    </row>
    <row r="88" spans="1:15" ht="16.5" customHeight="1">
      <c r="A88" s="18">
        <v>14</v>
      </c>
      <c r="B88" s="18" t="s">
        <v>20</v>
      </c>
      <c r="C88" s="18">
        <v>10</v>
      </c>
      <c r="D88" s="18">
        <v>0.08</v>
      </c>
      <c r="E88" s="18">
        <v>7.25</v>
      </c>
      <c r="F88" s="18">
        <v>0.13</v>
      </c>
      <c r="G88" s="18">
        <v>66</v>
      </c>
      <c r="H88" s="7">
        <v>0</v>
      </c>
      <c r="I88" s="7">
        <v>0</v>
      </c>
      <c r="J88" s="7">
        <v>40</v>
      </c>
      <c r="K88" s="7">
        <v>0</v>
      </c>
      <c r="L88" s="27">
        <v>2.4</v>
      </c>
      <c r="M88" s="27">
        <v>3</v>
      </c>
      <c r="N88" s="27">
        <v>0</v>
      </c>
      <c r="O88" s="27">
        <v>0.02</v>
      </c>
    </row>
    <row r="89" spans="1:15">
      <c r="A89" s="60">
        <v>382</v>
      </c>
      <c r="B89" s="60" t="s">
        <v>39</v>
      </c>
      <c r="C89" s="62">
        <v>200</v>
      </c>
      <c r="D89" s="77">
        <v>4.08</v>
      </c>
      <c r="E89" s="77">
        <v>3.54</v>
      </c>
      <c r="F89" s="77">
        <v>17.579999999999998</v>
      </c>
      <c r="G89" s="78">
        <v>118.6</v>
      </c>
      <c r="H89" s="71">
        <v>0</v>
      </c>
      <c r="I89" s="71">
        <v>1.59</v>
      </c>
      <c r="J89" s="71">
        <v>0</v>
      </c>
      <c r="K89" s="79">
        <v>0</v>
      </c>
      <c r="L89" s="77">
        <v>152.22</v>
      </c>
      <c r="M89" s="77">
        <v>0</v>
      </c>
      <c r="N89" s="77">
        <v>21.34</v>
      </c>
      <c r="O89" s="77">
        <v>0.48</v>
      </c>
    </row>
    <row r="90" spans="1:15">
      <c r="A90" s="65"/>
      <c r="B90" s="58" t="s">
        <v>24</v>
      </c>
      <c r="C90" s="68">
        <v>450</v>
      </c>
      <c r="D90" s="68">
        <f t="shared" ref="D90:O90" si="15">SUM(D86:D89)</f>
        <v>9.7200000000000006</v>
      </c>
      <c r="E90" s="68">
        <f t="shared" si="15"/>
        <v>16.73</v>
      </c>
      <c r="F90" s="68">
        <f t="shared" si="15"/>
        <v>66.550000000000011</v>
      </c>
      <c r="G90" s="68">
        <f t="shared" si="15"/>
        <v>447.37</v>
      </c>
      <c r="H90" s="68">
        <f t="shared" si="15"/>
        <v>0.04</v>
      </c>
      <c r="I90" s="68">
        <f t="shared" si="15"/>
        <v>1.59</v>
      </c>
      <c r="J90" s="68">
        <f t="shared" si="15"/>
        <v>40</v>
      </c>
      <c r="K90" s="68">
        <f t="shared" si="15"/>
        <v>0</v>
      </c>
      <c r="L90" s="68">
        <f t="shared" si="15"/>
        <v>162.62</v>
      </c>
      <c r="M90" s="68">
        <f t="shared" si="15"/>
        <v>29</v>
      </c>
      <c r="N90" s="68">
        <f t="shared" si="15"/>
        <v>26.939999999999998</v>
      </c>
      <c r="O90" s="68">
        <f t="shared" si="15"/>
        <v>0.86</v>
      </c>
    </row>
    <row r="91" spans="1:15" ht="18.75">
      <c r="A91" s="113" t="s">
        <v>65</v>
      </c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</row>
    <row r="92" spans="1:15" ht="24" customHeight="1">
      <c r="A92" s="12"/>
      <c r="B92" s="16" t="s">
        <v>60</v>
      </c>
      <c r="C92" s="13" t="s">
        <v>59</v>
      </c>
      <c r="D92" s="18">
        <v>0.8</v>
      </c>
      <c r="E92" s="18">
        <v>0.8</v>
      </c>
      <c r="F92" s="18">
        <v>19.600000000000001</v>
      </c>
      <c r="G92" s="14">
        <v>94</v>
      </c>
      <c r="H92" s="15">
        <v>0</v>
      </c>
      <c r="I92" s="15">
        <v>20</v>
      </c>
      <c r="J92" s="15">
        <v>0</v>
      </c>
      <c r="K92" s="15">
        <v>0</v>
      </c>
      <c r="L92" s="8">
        <v>32</v>
      </c>
      <c r="M92" s="8">
        <v>22</v>
      </c>
      <c r="N92" s="8">
        <v>0.1</v>
      </c>
      <c r="O92" s="8">
        <v>44</v>
      </c>
    </row>
    <row r="93" spans="1:15">
      <c r="A93" s="65"/>
      <c r="B93" s="58" t="s">
        <v>24</v>
      </c>
      <c r="C93" s="68">
        <v>200</v>
      </c>
      <c r="D93" s="68">
        <f t="shared" ref="D93:O93" si="16">SUM(D92)</f>
        <v>0.8</v>
      </c>
      <c r="E93" s="68">
        <f t="shared" si="16"/>
        <v>0.8</v>
      </c>
      <c r="F93" s="68">
        <f t="shared" si="16"/>
        <v>19.600000000000001</v>
      </c>
      <c r="G93" s="68">
        <f t="shared" si="16"/>
        <v>94</v>
      </c>
      <c r="H93" s="68">
        <f t="shared" si="16"/>
        <v>0</v>
      </c>
      <c r="I93" s="68">
        <f t="shared" si="16"/>
        <v>20</v>
      </c>
      <c r="J93" s="68">
        <f t="shared" si="16"/>
        <v>0</v>
      </c>
      <c r="K93" s="68">
        <f t="shared" si="16"/>
        <v>0</v>
      </c>
      <c r="L93" s="68">
        <f t="shared" si="16"/>
        <v>32</v>
      </c>
      <c r="M93" s="68">
        <f t="shared" si="16"/>
        <v>22</v>
      </c>
      <c r="N93" s="68">
        <f t="shared" si="16"/>
        <v>0.1</v>
      </c>
      <c r="O93" s="68">
        <f t="shared" si="16"/>
        <v>44</v>
      </c>
    </row>
    <row r="94" spans="1:15" ht="18.75">
      <c r="A94" s="113" t="s">
        <v>66</v>
      </c>
      <c r="B94" s="113"/>
      <c r="C94" s="113"/>
      <c r="D94" s="145"/>
      <c r="E94" s="145"/>
      <c r="F94" s="145"/>
      <c r="G94" s="145"/>
      <c r="H94" s="145"/>
      <c r="I94" s="145"/>
      <c r="J94" s="145"/>
      <c r="K94" s="113"/>
      <c r="L94" s="145"/>
      <c r="M94" s="145"/>
      <c r="N94" s="145"/>
      <c r="O94" s="145"/>
    </row>
    <row r="95" spans="1:15">
      <c r="A95" s="69">
        <v>75</v>
      </c>
      <c r="B95" s="60" t="s">
        <v>73</v>
      </c>
      <c r="C95" s="73">
        <v>50</v>
      </c>
      <c r="D95" s="77">
        <v>0.78</v>
      </c>
      <c r="E95" s="77">
        <v>4.07</v>
      </c>
      <c r="F95" s="77">
        <v>4.5999999999999996</v>
      </c>
      <c r="G95" s="78">
        <v>58.33</v>
      </c>
      <c r="H95" s="77">
        <v>2.5000000000000001E-2</v>
      </c>
      <c r="I95" s="77">
        <v>1.83</v>
      </c>
      <c r="J95" s="77">
        <v>0</v>
      </c>
      <c r="K95" s="80">
        <v>0</v>
      </c>
      <c r="L95" s="77">
        <v>22.1</v>
      </c>
      <c r="M95" s="77">
        <v>0</v>
      </c>
      <c r="N95" s="77">
        <v>0</v>
      </c>
      <c r="O95" s="77">
        <v>0.4</v>
      </c>
    </row>
    <row r="96" spans="1:15" ht="25.5" customHeight="1">
      <c r="A96" s="60">
        <v>102</v>
      </c>
      <c r="B96" s="72" t="s">
        <v>81</v>
      </c>
      <c r="C96" s="60">
        <v>200</v>
      </c>
      <c r="D96" s="60">
        <v>7.86</v>
      </c>
      <c r="E96" s="60">
        <v>7.1</v>
      </c>
      <c r="F96" s="60">
        <v>13.44</v>
      </c>
      <c r="G96" s="60">
        <v>135.47</v>
      </c>
      <c r="H96" s="60">
        <v>0</v>
      </c>
      <c r="I96" s="60">
        <v>8.94</v>
      </c>
      <c r="J96" s="60">
        <v>0</v>
      </c>
      <c r="K96" s="60">
        <v>0</v>
      </c>
      <c r="L96" s="60">
        <v>36.659999999999997</v>
      </c>
      <c r="M96" s="60">
        <v>0</v>
      </c>
      <c r="N96" s="60">
        <v>28.38</v>
      </c>
      <c r="O96" s="60">
        <v>3.6</v>
      </c>
    </row>
    <row r="97" spans="1:15" ht="21.75" customHeight="1">
      <c r="A97" s="60">
        <v>234</v>
      </c>
      <c r="B97" s="72" t="s">
        <v>63</v>
      </c>
      <c r="C97" s="60">
        <v>80</v>
      </c>
      <c r="D97" s="60">
        <v>15.7</v>
      </c>
      <c r="E97" s="60">
        <v>12.25</v>
      </c>
      <c r="F97" s="60">
        <v>19.8</v>
      </c>
      <c r="G97" s="60">
        <v>256</v>
      </c>
      <c r="H97" s="60">
        <v>8.5000000000000006E-2</v>
      </c>
      <c r="I97" s="60">
        <v>0.94</v>
      </c>
      <c r="J97" s="60">
        <v>0</v>
      </c>
      <c r="K97" s="60">
        <v>0</v>
      </c>
      <c r="L97" s="60">
        <v>38.85</v>
      </c>
      <c r="M97" s="60">
        <v>121.8</v>
      </c>
      <c r="N97" s="60">
        <v>13.85</v>
      </c>
      <c r="O97" s="60">
        <v>0.36</v>
      </c>
    </row>
    <row r="98" spans="1:15">
      <c r="A98" s="60">
        <v>125</v>
      </c>
      <c r="B98" s="60" t="s">
        <v>32</v>
      </c>
      <c r="C98" s="60">
        <v>150</v>
      </c>
      <c r="D98" s="60">
        <v>3.1</v>
      </c>
      <c r="E98" s="60">
        <v>6.99</v>
      </c>
      <c r="F98" s="60">
        <v>20.84</v>
      </c>
      <c r="G98" s="60">
        <v>166.96</v>
      </c>
      <c r="H98" s="60">
        <v>0</v>
      </c>
      <c r="I98" s="60">
        <v>21.55</v>
      </c>
      <c r="J98" s="60">
        <v>0</v>
      </c>
      <c r="K98" s="60">
        <v>0</v>
      </c>
      <c r="L98" s="60">
        <v>27.33</v>
      </c>
      <c r="M98" s="60">
        <v>0</v>
      </c>
      <c r="N98" s="60">
        <v>31.16</v>
      </c>
      <c r="O98" s="60">
        <v>1.33</v>
      </c>
    </row>
    <row r="99" spans="1:15" ht="25.5" customHeight="1">
      <c r="A99" s="18"/>
      <c r="B99" s="18" t="s">
        <v>21</v>
      </c>
      <c r="C99" s="10" t="s">
        <v>26</v>
      </c>
      <c r="D99" s="18">
        <v>0.67</v>
      </c>
      <c r="E99" s="18">
        <v>0.44</v>
      </c>
      <c r="F99" s="18">
        <v>8.3800000000000008</v>
      </c>
      <c r="G99" s="18">
        <v>42.8</v>
      </c>
      <c r="H99" s="7">
        <v>0.02</v>
      </c>
      <c r="I99" s="7">
        <v>0</v>
      </c>
      <c r="J99" s="7">
        <v>0</v>
      </c>
      <c r="K99" s="7">
        <v>0</v>
      </c>
      <c r="L99" s="8">
        <v>4</v>
      </c>
      <c r="M99" s="8">
        <v>13</v>
      </c>
      <c r="N99" s="8">
        <v>2.8</v>
      </c>
      <c r="O99" s="8">
        <v>0.18</v>
      </c>
    </row>
    <row r="100" spans="1:15" ht="21.75" customHeight="1">
      <c r="A100" s="18"/>
      <c r="B100" s="18" t="s">
        <v>27</v>
      </c>
      <c r="C100" s="18">
        <v>30</v>
      </c>
      <c r="D100" s="21">
        <v>2.6</v>
      </c>
      <c r="E100" s="21">
        <v>1</v>
      </c>
      <c r="F100" s="21">
        <v>12.8</v>
      </c>
      <c r="G100" s="21">
        <v>77.7</v>
      </c>
      <c r="H100" s="41">
        <v>8.6999999999999993</v>
      </c>
      <c r="I100" s="41">
        <v>0.1</v>
      </c>
      <c r="J100" s="41">
        <v>0</v>
      </c>
      <c r="K100" s="7">
        <v>0.7</v>
      </c>
      <c r="L100" s="43">
        <v>2.2000000000000002</v>
      </c>
      <c r="M100" s="43">
        <v>3</v>
      </c>
      <c r="N100" s="43">
        <v>0</v>
      </c>
      <c r="O100" s="43">
        <v>4.7</v>
      </c>
    </row>
    <row r="101" spans="1:15" ht="34.5" customHeight="1">
      <c r="A101" s="69">
        <v>349</v>
      </c>
      <c r="B101" s="72" t="s">
        <v>37</v>
      </c>
      <c r="C101" s="62" t="s">
        <v>106</v>
      </c>
      <c r="D101" s="77">
        <v>0.66</v>
      </c>
      <c r="E101" s="77">
        <v>0.09</v>
      </c>
      <c r="F101" s="77">
        <v>32.01</v>
      </c>
      <c r="G101" s="77">
        <v>132.80000000000001</v>
      </c>
      <c r="H101" s="82">
        <v>0</v>
      </c>
      <c r="I101" s="77">
        <v>0.73</v>
      </c>
      <c r="J101" s="77">
        <v>0</v>
      </c>
      <c r="K101" s="80">
        <v>0</v>
      </c>
      <c r="L101" s="77">
        <v>32.479999999999997</v>
      </c>
      <c r="M101" s="77">
        <v>0</v>
      </c>
      <c r="N101" s="77">
        <v>17.46</v>
      </c>
      <c r="O101" s="77">
        <v>0.7</v>
      </c>
    </row>
    <row r="102" spans="1:15">
      <c r="A102" s="60"/>
      <c r="B102" s="58" t="s">
        <v>24</v>
      </c>
      <c r="C102" s="66">
        <v>730</v>
      </c>
      <c r="D102" s="66">
        <f t="shared" ref="D102:O102" si="17">SUM(D95:D101)</f>
        <v>31.370000000000005</v>
      </c>
      <c r="E102" s="66">
        <f t="shared" si="17"/>
        <v>31.940000000000005</v>
      </c>
      <c r="F102" s="66">
        <f t="shared" si="17"/>
        <v>111.87</v>
      </c>
      <c r="G102" s="66">
        <f t="shared" si="17"/>
        <v>870.06</v>
      </c>
      <c r="H102" s="66">
        <f t="shared" si="17"/>
        <v>8.83</v>
      </c>
      <c r="I102" s="66">
        <f t="shared" si="17"/>
        <v>34.089999999999996</v>
      </c>
      <c r="J102" s="66">
        <f t="shared" si="17"/>
        <v>0</v>
      </c>
      <c r="K102" s="66">
        <f t="shared" si="17"/>
        <v>0.7</v>
      </c>
      <c r="L102" s="66">
        <f t="shared" si="17"/>
        <v>163.61999999999998</v>
      </c>
      <c r="M102" s="66">
        <f t="shared" si="17"/>
        <v>137.80000000000001</v>
      </c>
      <c r="N102" s="66">
        <f t="shared" si="17"/>
        <v>93.65</v>
      </c>
      <c r="O102" s="66">
        <f t="shared" si="17"/>
        <v>11.27</v>
      </c>
    </row>
    <row r="103" spans="1:15" ht="18.75">
      <c r="A103" s="146" t="s">
        <v>70</v>
      </c>
      <c r="B103" s="147"/>
      <c r="C103" s="147"/>
      <c r="D103" s="147"/>
      <c r="E103" s="147"/>
      <c r="F103" s="147"/>
      <c r="G103" s="147"/>
      <c r="H103" s="147"/>
      <c r="I103" s="147"/>
      <c r="J103" s="147"/>
      <c r="K103" s="147"/>
      <c r="L103" s="147"/>
      <c r="M103" s="147"/>
      <c r="N103" s="147"/>
      <c r="O103" s="148"/>
    </row>
    <row r="104" spans="1:15" ht="35.25" customHeight="1">
      <c r="A104" s="65"/>
      <c r="B104" s="60" t="s">
        <v>71</v>
      </c>
      <c r="C104" s="60">
        <v>60</v>
      </c>
      <c r="D104" s="76">
        <v>4.5</v>
      </c>
      <c r="E104" s="76">
        <v>7.08</v>
      </c>
      <c r="F104" s="76">
        <v>44.94</v>
      </c>
      <c r="G104" s="76">
        <v>250.26</v>
      </c>
      <c r="H104" s="76">
        <v>0</v>
      </c>
      <c r="I104" s="76">
        <v>0</v>
      </c>
      <c r="J104" s="76">
        <v>0</v>
      </c>
      <c r="K104" s="76">
        <v>0</v>
      </c>
      <c r="L104" s="76">
        <v>0</v>
      </c>
      <c r="M104" s="76">
        <v>0</v>
      </c>
      <c r="N104" s="76">
        <v>0</v>
      </c>
      <c r="O104" s="76">
        <v>0</v>
      </c>
    </row>
    <row r="105" spans="1:15">
      <c r="A105" s="60">
        <v>376</v>
      </c>
      <c r="B105" s="81" t="s">
        <v>23</v>
      </c>
      <c r="C105" s="84" t="s">
        <v>100</v>
      </c>
      <c r="D105" s="85">
        <v>0.2</v>
      </c>
      <c r="E105" s="85">
        <v>0</v>
      </c>
      <c r="F105" s="85">
        <v>14</v>
      </c>
      <c r="G105" s="85">
        <v>28</v>
      </c>
      <c r="H105" s="86">
        <v>0</v>
      </c>
      <c r="I105" s="81">
        <v>0</v>
      </c>
      <c r="J105" s="81">
        <v>0</v>
      </c>
      <c r="K105" s="81">
        <v>0</v>
      </c>
      <c r="L105" s="81">
        <v>6</v>
      </c>
      <c r="M105" s="81">
        <v>0</v>
      </c>
      <c r="N105" s="81">
        <v>0</v>
      </c>
      <c r="O105" s="81">
        <v>0.4</v>
      </c>
    </row>
    <row r="106" spans="1:15">
      <c r="A106" s="60"/>
      <c r="B106" s="58" t="s">
        <v>24</v>
      </c>
      <c r="C106" s="66">
        <v>260</v>
      </c>
      <c r="D106" s="66">
        <f t="shared" ref="D106:O106" si="18">SUM(D104:D105)</f>
        <v>4.7</v>
      </c>
      <c r="E106" s="66">
        <f t="shared" si="18"/>
        <v>7.08</v>
      </c>
      <c r="F106" s="66">
        <f t="shared" si="18"/>
        <v>58.94</v>
      </c>
      <c r="G106" s="66">
        <f t="shared" si="18"/>
        <v>278.26</v>
      </c>
      <c r="H106" s="66">
        <f t="shared" si="18"/>
        <v>0</v>
      </c>
      <c r="I106" s="66">
        <f t="shared" si="18"/>
        <v>0</v>
      </c>
      <c r="J106" s="66">
        <f t="shared" si="18"/>
        <v>0</v>
      </c>
      <c r="K106" s="66">
        <f t="shared" si="18"/>
        <v>0</v>
      </c>
      <c r="L106" s="66">
        <f t="shared" si="18"/>
        <v>6</v>
      </c>
      <c r="M106" s="66">
        <f t="shared" si="18"/>
        <v>0</v>
      </c>
      <c r="N106" s="66">
        <f t="shared" si="18"/>
        <v>0</v>
      </c>
      <c r="O106" s="66">
        <f t="shared" si="18"/>
        <v>0.4</v>
      </c>
    </row>
    <row r="107" spans="1:15">
      <c r="A107" s="60"/>
      <c r="B107" s="58" t="s">
        <v>29</v>
      </c>
      <c r="C107" s="66">
        <f>C106+C102+C93+C90</f>
        <v>1640</v>
      </c>
      <c r="D107" s="66">
        <f t="shared" ref="D107:O107" si="19">D106+D102+D93+D90</f>
        <v>46.59</v>
      </c>
      <c r="E107" s="66">
        <f t="shared" si="19"/>
        <v>56.55</v>
      </c>
      <c r="F107" s="66">
        <f t="shared" si="19"/>
        <v>256.96000000000004</v>
      </c>
      <c r="G107" s="66">
        <f t="shared" si="19"/>
        <v>1689.69</v>
      </c>
      <c r="H107" s="66">
        <f t="shared" si="19"/>
        <v>8.8699999999999992</v>
      </c>
      <c r="I107" s="66">
        <f t="shared" si="19"/>
        <v>55.68</v>
      </c>
      <c r="J107" s="66">
        <f t="shared" si="19"/>
        <v>40</v>
      </c>
      <c r="K107" s="66">
        <f t="shared" si="19"/>
        <v>0.7</v>
      </c>
      <c r="L107" s="66">
        <f t="shared" si="19"/>
        <v>364.24</v>
      </c>
      <c r="M107" s="66">
        <f t="shared" si="19"/>
        <v>188.8</v>
      </c>
      <c r="N107" s="66">
        <f t="shared" si="19"/>
        <v>120.69</v>
      </c>
      <c r="O107" s="66">
        <f t="shared" si="19"/>
        <v>56.53</v>
      </c>
    </row>
    <row r="108" spans="1:15" ht="15.75">
      <c r="A108" s="111" t="s">
        <v>40</v>
      </c>
      <c r="B108" s="111"/>
      <c r="C108" s="111"/>
      <c r="D108" s="111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</row>
    <row r="109" spans="1:15" ht="18.75">
      <c r="A109" s="113" t="s">
        <v>19</v>
      </c>
      <c r="B109" s="113"/>
      <c r="C109" s="113"/>
      <c r="D109" s="113"/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</row>
    <row r="110" spans="1:15">
      <c r="A110" s="9">
        <v>1</v>
      </c>
      <c r="B110" s="7">
        <v>2</v>
      </c>
      <c r="C110" s="7">
        <v>3</v>
      </c>
      <c r="D110" s="9">
        <v>4</v>
      </c>
      <c r="E110" s="9">
        <v>5</v>
      </c>
      <c r="F110" s="9">
        <v>6</v>
      </c>
      <c r="G110" s="9">
        <v>7</v>
      </c>
      <c r="H110" s="9">
        <v>8</v>
      </c>
      <c r="I110" s="9">
        <v>9</v>
      </c>
      <c r="J110" s="9">
        <v>10</v>
      </c>
      <c r="K110" s="9">
        <v>11</v>
      </c>
      <c r="L110" s="9">
        <v>12</v>
      </c>
      <c r="M110" s="9">
        <v>13</v>
      </c>
      <c r="N110" s="9">
        <v>14</v>
      </c>
      <c r="O110" s="9">
        <v>15</v>
      </c>
    </row>
    <row r="111" spans="1:15" ht="33.75" customHeight="1">
      <c r="A111" s="69">
        <v>182</v>
      </c>
      <c r="B111" s="72" t="s">
        <v>99</v>
      </c>
      <c r="C111" s="69">
        <v>200</v>
      </c>
      <c r="D111" s="69">
        <v>7.04</v>
      </c>
      <c r="E111" s="69">
        <v>9.14</v>
      </c>
      <c r="F111" s="69">
        <v>34.4</v>
      </c>
      <c r="G111" s="69">
        <v>246</v>
      </c>
      <c r="H111" s="69">
        <v>0</v>
      </c>
      <c r="I111" s="69">
        <v>0</v>
      </c>
      <c r="J111" s="69">
        <v>0</v>
      </c>
      <c r="K111" s="69">
        <v>0</v>
      </c>
      <c r="L111" s="69">
        <v>0</v>
      </c>
      <c r="M111" s="69">
        <v>0</v>
      </c>
      <c r="N111" s="69">
        <v>0</v>
      </c>
      <c r="O111" s="69">
        <v>0</v>
      </c>
    </row>
    <row r="112" spans="1:15" ht="23.25" customHeight="1">
      <c r="A112" s="18"/>
      <c r="B112" s="18" t="s">
        <v>21</v>
      </c>
      <c r="C112" s="10" t="s">
        <v>98</v>
      </c>
      <c r="D112" s="18">
        <v>2.4700000000000002</v>
      </c>
      <c r="E112" s="18">
        <v>0.87</v>
      </c>
      <c r="F112" s="18">
        <v>16.75</v>
      </c>
      <c r="G112" s="18">
        <v>85.77</v>
      </c>
      <c r="H112" s="7">
        <v>0.04</v>
      </c>
      <c r="I112" s="7">
        <v>0</v>
      </c>
      <c r="J112" s="7">
        <v>0</v>
      </c>
      <c r="K112" s="7">
        <v>0</v>
      </c>
      <c r="L112" s="27">
        <v>8</v>
      </c>
      <c r="M112" s="27">
        <v>26</v>
      </c>
      <c r="N112" s="27">
        <v>5.6</v>
      </c>
      <c r="O112" s="27">
        <v>0.36</v>
      </c>
    </row>
    <row r="113" spans="1:15" ht="18.75" customHeight="1">
      <c r="A113" s="18">
        <v>14</v>
      </c>
      <c r="B113" s="18" t="s">
        <v>20</v>
      </c>
      <c r="C113" s="18">
        <v>10</v>
      </c>
      <c r="D113" s="18">
        <v>0.08</v>
      </c>
      <c r="E113" s="18">
        <v>7.25</v>
      </c>
      <c r="F113" s="18">
        <v>0.13</v>
      </c>
      <c r="G113" s="18">
        <v>66</v>
      </c>
      <c r="H113" s="7">
        <v>0</v>
      </c>
      <c r="I113" s="7">
        <v>0</v>
      </c>
      <c r="J113" s="7">
        <v>40</v>
      </c>
      <c r="K113" s="7">
        <v>0</v>
      </c>
      <c r="L113" s="27">
        <v>2.4</v>
      </c>
      <c r="M113" s="27">
        <v>3</v>
      </c>
      <c r="N113" s="27">
        <v>0</v>
      </c>
      <c r="O113" s="27">
        <v>0.02</v>
      </c>
    </row>
    <row r="114" spans="1:15">
      <c r="A114" s="69">
        <v>377</v>
      </c>
      <c r="B114" s="26" t="s">
        <v>23</v>
      </c>
      <c r="C114" s="69" t="s">
        <v>101</v>
      </c>
      <c r="D114" s="69">
        <v>0.13</v>
      </c>
      <c r="E114" s="69">
        <v>0.02</v>
      </c>
      <c r="F114" s="69">
        <v>15.2</v>
      </c>
      <c r="G114" s="69">
        <v>62</v>
      </c>
      <c r="H114" s="69">
        <v>0</v>
      </c>
      <c r="I114" s="69">
        <v>2.83</v>
      </c>
      <c r="J114" s="69">
        <v>0</v>
      </c>
      <c r="K114" s="69">
        <v>0</v>
      </c>
      <c r="L114" s="69">
        <v>14.2</v>
      </c>
      <c r="M114" s="69">
        <v>0</v>
      </c>
      <c r="N114" s="69">
        <v>2.4</v>
      </c>
      <c r="O114" s="69">
        <v>0.36</v>
      </c>
    </row>
    <row r="115" spans="1:15">
      <c r="A115" s="69"/>
      <c r="B115" s="58" t="s">
        <v>24</v>
      </c>
      <c r="C115" s="68">
        <v>450</v>
      </c>
      <c r="D115" s="68">
        <f t="shared" ref="D115:O115" si="20">SUM(D111:D114)</f>
        <v>9.7200000000000006</v>
      </c>
      <c r="E115" s="68">
        <f t="shared" si="20"/>
        <v>17.279999999999998</v>
      </c>
      <c r="F115" s="68">
        <f t="shared" si="20"/>
        <v>66.48</v>
      </c>
      <c r="G115" s="68">
        <f t="shared" si="20"/>
        <v>459.77</v>
      </c>
      <c r="H115" s="68">
        <f t="shared" si="20"/>
        <v>0.04</v>
      </c>
      <c r="I115" s="68">
        <f t="shared" si="20"/>
        <v>2.83</v>
      </c>
      <c r="J115" s="68">
        <f t="shared" si="20"/>
        <v>40</v>
      </c>
      <c r="K115" s="68">
        <f t="shared" si="20"/>
        <v>0</v>
      </c>
      <c r="L115" s="68">
        <f t="shared" si="20"/>
        <v>24.6</v>
      </c>
      <c r="M115" s="68">
        <f t="shared" si="20"/>
        <v>29</v>
      </c>
      <c r="N115" s="68">
        <f t="shared" si="20"/>
        <v>8</v>
      </c>
      <c r="O115" s="68">
        <f t="shared" si="20"/>
        <v>0.74</v>
      </c>
    </row>
    <row r="116" spans="1:15" ht="18.75">
      <c r="A116" s="113" t="s">
        <v>65</v>
      </c>
      <c r="B116" s="113"/>
      <c r="C116" s="113"/>
      <c r="D116" s="113"/>
      <c r="E116" s="113"/>
      <c r="F116" s="113"/>
      <c r="G116" s="113"/>
      <c r="H116" s="113"/>
      <c r="I116" s="113"/>
      <c r="J116" s="113"/>
      <c r="K116" s="113"/>
      <c r="L116" s="113"/>
      <c r="M116" s="113"/>
      <c r="N116" s="113"/>
      <c r="O116" s="113"/>
    </row>
    <row r="117" spans="1:15">
      <c r="A117" s="18"/>
      <c r="B117" s="16" t="s">
        <v>87</v>
      </c>
      <c r="C117" s="18">
        <v>200</v>
      </c>
      <c r="D117" s="18">
        <v>1</v>
      </c>
      <c r="E117" s="18">
        <v>0</v>
      </c>
      <c r="F117" s="18">
        <v>20.2</v>
      </c>
      <c r="G117" s="18">
        <v>84.8</v>
      </c>
      <c r="H117" s="18">
        <v>0</v>
      </c>
      <c r="I117" s="18">
        <v>6</v>
      </c>
      <c r="J117" s="18">
        <v>0</v>
      </c>
      <c r="K117" s="18">
        <v>0</v>
      </c>
      <c r="L117" s="22">
        <v>18.66</v>
      </c>
      <c r="M117" s="22">
        <v>13.33</v>
      </c>
      <c r="N117" s="22">
        <v>0</v>
      </c>
      <c r="O117" s="22">
        <v>3.73</v>
      </c>
    </row>
    <row r="118" spans="1:15">
      <c r="A118" s="65"/>
      <c r="B118" s="58" t="s">
        <v>24</v>
      </c>
      <c r="C118" s="68">
        <v>200</v>
      </c>
      <c r="D118" s="68">
        <f t="shared" ref="D118:O118" si="21">SUM(D117)</f>
        <v>1</v>
      </c>
      <c r="E118" s="68">
        <f t="shared" si="21"/>
        <v>0</v>
      </c>
      <c r="F118" s="68">
        <f t="shared" si="21"/>
        <v>20.2</v>
      </c>
      <c r="G118" s="68">
        <f t="shared" si="21"/>
        <v>84.8</v>
      </c>
      <c r="H118" s="68">
        <f t="shared" si="21"/>
        <v>0</v>
      </c>
      <c r="I118" s="68">
        <f t="shared" si="21"/>
        <v>6</v>
      </c>
      <c r="J118" s="68">
        <f t="shared" si="21"/>
        <v>0</v>
      </c>
      <c r="K118" s="68">
        <f t="shared" si="21"/>
        <v>0</v>
      </c>
      <c r="L118" s="68">
        <f t="shared" si="21"/>
        <v>18.66</v>
      </c>
      <c r="M118" s="68">
        <f t="shared" si="21"/>
        <v>13.33</v>
      </c>
      <c r="N118" s="68">
        <f t="shared" si="21"/>
        <v>0</v>
      </c>
      <c r="O118" s="68">
        <f t="shared" si="21"/>
        <v>3.73</v>
      </c>
    </row>
    <row r="119" spans="1:15" ht="18.75">
      <c r="A119" s="113" t="s">
        <v>66</v>
      </c>
      <c r="B119" s="113"/>
      <c r="C119" s="113"/>
      <c r="D119" s="113"/>
      <c r="E119" s="113"/>
      <c r="F119" s="113"/>
      <c r="G119" s="113"/>
      <c r="H119" s="113"/>
      <c r="I119" s="113"/>
      <c r="J119" s="113"/>
      <c r="K119" s="113"/>
      <c r="L119" s="113"/>
      <c r="M119" s="113"/>
      <c r="N119" s="113"/>
      <c r="O119" s="113"/>
    </row>
    <row r="120" spans="1:15" ht="26.25">
      <c r="A120" s="69">
        <v>49</v>
      </c>
      <c r="B120" s="72" t="s">
        <v>110</v>
      </c>
      <c r="C120" s="73">
        <v>50</v>
      </c>
      <c r="D120" s="77">
        <v>0.5</v>
      </c>
      <c r="E120" s="77">
        <v>0.05</v>
      </c>
      <c r="F120" s="77">
        <v>0.6</v>
      </c>
      <c r="G120" s="78">
        <v>6</v>
      </c>
      <c r="H120" s="77">
        <v>2.5000000000000001E-2</v>
      </c>
      <c r="I120" s="77">
        <v>2.4500000000000002</v>
      </c>
      <c r="J120" s="77">
        <v>0</v>
      </c>
      <c r="K120" s="80">
        <v>0</v>
      </c>
      <c r="L120" s="77">
        <v>8.5</v>
      </c>
      <c r="M120" s="77">
        <v>7</v>
      </c>
      <c r="N120" s="77">
        <v>15</v>
      </c>
      <c r="O120" s="77">
        <v>0.25</v>
      </c>
    </row>
    <row r="121" spans="1:15" ht="26.25">
      <c r="A121" s="60">
        <v>82</v>
      </c>
      <c r="B121" s="72" t="s">
        <v>111</v>
      </c>
      <c r="C121" s="60" t="s">
        <v>107</v>
      </c>
      <c r="D121" s="60">
        <v>5.12</v>
      </c>
      <c r="E121" s="60">
        <v>8.0239999999999991</v>
      </c>
      <c r="F121" s="60">
        <v>9.24</v>
      </c>
      <c r="G121" s="60">
        <v>136.84</v>
      </c>
      <c r="H121" s="60">
        <v>0</v>
      </c>
      <c r="I121" s="60">
        <v>0.13</v>
      </c>
      <c r="J121" s="60">
        <v>0</v>
      </c>
      <c r="K121" s="60">
        <v>0</v>
      </c>
      <c r="L121" s="60">
        <v>49.12</v>
      </c>
      <c r="M121" s="60">
        <v>0</v>
      </c>
      <c r="N121" s="60">
        <v>21.63</v>
      </c>
      <c r="O121" s="60">
        <v>1.35</v>
      </c>
    </row>
    <row r="122" spans="1:15" ht="45" customHeight="1">
      <c r="A122" s="60">
        <v>290</v>
      </c>
      <c r="B122" s="72" t="s">
        <v>82</v>
      </c>
      <c r="C122" s="60">
        <v>80</v>
      </c>
      <c r="D122" s="60">
        <v>10.83</v>
      </c>
      <c r="E122" s="60">
        <v>12.28</v>
      </c>
      <c r="F122" s="60">
        <v>6.92</v>
      </c>
      <c r="G122" s="60">
        <v>181.33</v>
      </c>
      <c r="H122" s="60">
        <v>5.2999999999999999E-2</v>
      </c>
      <c r="I122" s="60">
        <v>1.0129999999999999</v>
      </c>
      <c r="J122" s="60">
        <v>0</v>
      </c>
      <c r="K122" s="60">
        <v>0</v>
      </c>
      <c r="L122" s="60">
        <v>37.47</v>
      </c>
      <c r="M122" s="60">
        <v>0</v>
      </c>
      <c r="N122" s="60">
        <v>0</v>
      </c>
      <c r="O122" s="60">
        <v>0</v>
      </c>
    </row>
    <row r="123" spans="1:15" ht="26.25">
      <c r="A123" s="69">
        <v>302</v>
      </c>
      <c r="B123" s="72" t="s">
        <v>48</v>
      </c>
      <c r="C123" s="62">
        <v>150</v>
      </c>
      <c r="D123" s="77">
        <v>8.74</v>
      </c>
      <c r="E123" s="77">
        <v>4.9000000000000004</v>
      </c>
      <c r="F123" s="77">
        <v>43.06</v>
      </c>
      <c r="G123" s="78">
        <v>267</v>
      </c>
      <c r="H123" s="77">
        <v>0.28000000000000003</v>
      </c>
      <c r="I123" s="77">
        <v>0</v>
      </c>
      <c r="J123" s="77">
        <v>3.3000000000000002E-2</v>
      </c>
      <c r="K123" s="62">
        <v>0</v>
      </c>
      <c r="L123" s="77">
        <v>17.23</v>
      </c>
      <c r="M123" s="77">
        <v>2.86</v>
      </c>
      <c r="N123" s="77">
        <v>138.75</v>
      </c>
      <c r="O123" s="77">
        <v>4.66</v>
      </c>
    </row>
    <row r="124" spans="1:15">
      <c r="A124" s="18"/>
      <c r="B124" s="18" t="s">
        <v>21</v>
      </c>
      <c r="C124" s="10" t="s">
        <v>26</v>
      </c>
      <c r="D124" s="18">
        <v>0.67</v>
      </c>
      <c r="E124" s="18">
        <v>0.44</v>
      </c>
      <c r="F124" s="18">
        <v>8.3800000000000008</v>
      </c>
      <c r="G124" s="18">
        <v>42.8</v>
      </c>
      <c r="H124" s="7">
        <v>0.02</v>
      </c>
      <c r="I124" s="7">
        <v>0</v>
      </c>
      <c r="J124" s="7">
        <v>0</v>
      </c>
      <c r="K124" s="7">
        <v>0</v>
      </c>
      <c r="L124" s="8">
        <v>4</v>
      </c>
      <c r="M124" s="8">
        <v>13</v>
      </c>
      <c r="N124" s="8">
        <v>2.8</v>
      </c>
      <c r="O124" s="8">
        <v>0.18</v>
      </c>
    </row>
    <row r="125" spans="1:15">
      <c r="A125" s="18"/>
      <c r="B125" s="18" t="s">
        <v>27</v>
      </c>
      <c r="C125" s="18">
        <v>30</v>
      </c>
      <c r="D125" s="21">
        <v>2.6</v>
      </c>
      <c r="E125" s="21">
        <v>1</v>
      </c>
      <c r="F125" s="21">
        <v>12.8</v>
      </c>
      <c r="G125" s="21">
        <v>77.7</v>
      </c>
      <c r="H125" s="7">
        <v>8.6999999999999993</v>
      </c>
      <c r="I125" s="7">
        <v>0.1</v>
      </c>
      <c r="J125" s="7">
        <v>0</v>
      </c>
      <c r="K125" s="7">
        <v>0.7</v>
      </c>
      <c r="L125" s="8">
        <v>2.2000000000000002</v>
      </c>
      <c r="M125" s="8">
        <v>3</v>
      </c>
      <c r="N125" s="8">
        <v>0</v>
      </c>
      <c r="O125" s="8">
        <v>4.7</v>
      </c>
    </row>
    <row r="126" spans="1:15" ht="34.5" customHeight="1">
      <c r="A126" s="69">
        <v>354</v>
      </c>
      <c r="B126" s="72" t="s">
        <v>69</v>
      </c>
      <c r="C126" s="73" t="s">
        <v>106</v>
      </c>
      <c r="D126" s="70">
        <v>0.11</v>
      </c>
      <c r="E126" s="71">
        <v>0.12</v>
      </c>
      <c r="F126" s="71">
        <v>25.1</v>
      </c>
      <c r="G126" s="71">
        <v>119.2</v>
      </c>
      <c r="H126" s="74">
        <v>0</v>
      </c>
      <c r="I126" s="69">
        <v>1.83</v>
      </c>
      <c r="J126" s="69">
        <v>0</v>
      </c>
      <c r="K126" s="69">
        <v>0</v>
      </c>
      <c r="L126" s="69">
        <v>11.46</v>
      </c>
      <c r="M126" s="69">
        <v>0</v>
      </c>
      <c r="N126" s="69">
        <v>3.64</v>
      </c>
      <c r="O126" s="69">
        <v>0.56999999999999995</v>
      </c>
    </row>
    <row r="127" spans="1:15">
      <c r="A127" s="60"/>
      <c r="B127" s="58" t="s">
        <v>24</v>
      </c>
      <c r="C127" s="66">
        <v>730</v>
      </c>
      <c r="D127" s="66">
        <f t="shared" ref="D127:O127" si="22">SUM(D120:D126)</f>
        <v>28.57</v>
      </c>
      <c r="E127" s="66">
        <f t="shared" si="22"/>
        <v>26.814</v>
      </c>
      <c r="F127" s="66">
        <f t="shared" si="22"/>
        <v>106.1</v>
      </c>
      <c r="G127" s="66">
        <f t="shared" si="22"/>
        <v>830.87000000000012</v>
      </c>
      <c r="H127" s="66">
        <f t="shared" si="22"/>
        <v>9.0779999999999994</v>
      </c>
      <c r="I127" s="66">
        <f t="shared" si="22"/>
        <v>5.5229999999999997</v>
      </c>
      <c r="J127" s="66">
        <f t="shared" si="22"/>
        <v>3.3000000000000002E-2</v>
      </c>
      <c r="K127" s="66">
        <f t="shared" si="22"/>
        <v>0.7</v>
      </c>
      <c r="L127" s="66">
        <f t="shared" si="22"/>
        <v>129.98000000000002</v>
      </c>
      <c r="M127" s="66">
        <f t="shared" si="22"/>
        <v>25.86</v>
      </c>
      <c r="N127" s="66">
        <f t="shared" si="22"/>
        <v>181.82</v>
      </c>
      <c r="O127" s="66">
        <f t="shared" si="22"/>
        <v>11.71</v>
      </c>
    </row>
    <row r="128" spans="1:15" ht="18.75">
      <c r="A128" s="146" t="s">
        <v>70</v>
      </c>
      <c r="B128" s="147"/>
      <c r="C128" s="147"/>
      <c r="D128" s="147"/>
      <c r="E128" s="147"/>
      <c r="F128" s="147"/>
      <c r="G128" s="147"/>
      <c r="H128" s="147"/>
      <c r="I128" s="147"/>
      <c r="J128" s="147"/>
      <c r="K128" s="147"/>
      <c r="L128" s="147"/>
      <c r="M128" s="147"/>
      <c r="N128" s="147"/>
      <c r="O128" s="148"/>
    </row>
    <row r="129" spans="1:15">
      <c r="A129" s="60">
        <v>452</v>
      </c>
      <c r="B129" s="60" t="s">
        <v>84</v>
      </c>
      <c r="C129" s="60">
        <v>80</v>
      </c>
      <c r="D129" s="60">
        <v>5.82</v>
      </c>
      <c r="E129" s="60">
        <v>10.02</v>
      </c>
      <c r="F129" s="60">
        <v>43.14</v>
      </c>
      <c r="G129" s="60">
        <v>284.8</v>
      </c>
      <c r="H129" s="60">
        <v>0</v>
      </c>
      <c r="I129" s="60">
        <v>0</v>
      </c>
      <c r="J129" s="60">
        <v>0</v>
      </c>
      <c r="K129" s="60">
        <v>0</v>
      </c>
      <c r="L129" s="60">
        <v>0</v>
      </c>
      <c r="M129" s="60">
        <v>0</v>
      </c>
      <c r="N129" s="60">
        <v>0</v>
      </c>
      <c r="O129" s="60">
        <v>0</v>
      </c>
    </row>
    <row r="130" spans="1:15">
      <c r="A130" s="60">
        <v>966</v>
      </c>
      <c r="B130" s="60" t="s">
        <v>85</v>
      </c>
      <c r="C130" s="60">
        <v>200</v>
      </c>
      <c r="D130" s="60">
        <v>5.8</v>
      </c>
      <c r="E130" s="60">
        <v>5</v>
      </c>
      <c r="F130" s="60">
        <v>8.4</v>
      </c>
      <c r="G130" s="60">
        <v>108</v>
      </c>
      <c r="H130" s="60">
        <v>0.04</v>
      </c>
      <c r="I130" s="60">
        <v>0.6</v>
      </c>
      <c r="J130" s="60">
        <v>0.08</v>
      </c>
      <c r="K130" s="60">
        <v>0</v>
      </c>
      <c r="L130" s="60">
        <v>248</v>
      </c>
      <c r="M130" s="60">
        <v>28</v>
      </c>
      <c r="N130" s="60">
        <v>184</v>
      </c>
      <c r="O130" s="60">
        <v>0.2</v>
      </c>
    </row>
    <row r="131" spans="1:15">
      <c r="A131" s="60"/>
      <c r="B131" s="58" t="s">
        <v>24</v>
      </c>
      <c r="C131" s="66">
        <f t="shared" ref="C131:O131" si="23">SUM(C129:C130)</f>
        <v>280</v>
      </c>
      <c r="D131" s="66">
        <f t="shared" si="23"/>
        <v>11.620000000000001</v>
      </c>
      <c r="E131" s="66">
        <f t="shared" si="23"/>
        <v>15.02</v>
      </c>
      <c r="F131" s="66">
        <f t="shared" si="23"/>
        <v>51.54</v>
      </c>
      <c r="G131" s="66">
        <f t="shared" si="23"/>
        <v>392.8</v>
      </c>
      <c r="H131" s="66">
        <f t="shared" si="23"/>
        <v>0.04</v>
      </c>
      <c r="I131" s="66">
        <f t="shared" si="23"/>
        <v>0.6</v>
      </c>
      <c r="J131" s="66">
        <f t="shared" si="23"/>
        <v>0.08</v>
      </c>
      <c r="K131" s="66">
        <f t="shared" si="23"/>
        <v>0</v>
      </c>
      <c r="L131" s="66">
        <f t="shared" si="23"/>
        <v>248</v>
      </c>
      <c r="M131" s="66">
        <f t="shared" si="23"/>
        <v>28</v>
      </c>
      <c r="N131" s="66">
        <f t="shared" si="23"/>
        <v>184</v>
      </c>
      <c r="O131" s="66">
        <f t="shared" si="23"/>
        <v>0.2</v>
      </c>
    </row>
    <row r="132" spans="1:15">
      <c r="A132" s="60"/>
      <c r="B132" s="58" t="s">
        <v>29</v>
      </c>
      <c r="C132" s="66">
        <f>C131+C127+C118+C115</f>
        <v>1660</v>
      </c>
      <c r="D132" s="66">
        <f t="shared" ref="D132:O132" si="24">D131+D127+D118+D115</f>
        <v>50.91</v>
      </c>
      <c r="E132" s="66">
        <f t="shared" si="24"/>
        <v>59.114000000000004</v>
      </c>
      <c r="F132" s="66">
        <f t="shared" si="24"/>
        <v>244.32</v>
      </c>
      <c r="G132" s="66">
        <f t="shared" si="24"/>
        <v>1768.24</v>
      </c>
      <c r="H132" s="66">
        <f t="shared" si="24"/>
        <v>9.1579999999999977</v>
      </c>
      <c r="I132" s="66">
        <f t="shared" si="24"/>
        <v>14.952999999999999</v>
      </c>
      <c r="J132" s="66">
        <f t="shared" si="24"/>
        <v>40.113</v>
      </c>
      <c r="K132" s="66">
        <f t="shared" si="24"/>
        <v>0.7</v>
      </c>
      <c r="L132" s="66">
        <f t="shared" si="24"/>
        <v>421.24000000000007</v>
      </c>
      <c r="M132" s="66">
        <f t="shared" si="24"/>
        <v>96.19</v>
      </c>
      <c r="N132" s="66">
        <f t="shared" si="24"/>
        <v>373.82</v>
      </c>
      <c r="O132" s="66">
        <f t="shared" si="24"/>
        <v>16.38</v>
      </c>
    </row>
    <row r="133" spans="1:15" ht="15.75">
      <c r="A133" s="111" t="s">
        <v>41</v>
      </c>
      <c r="B133" s="111"/>
      <c r="C133" s="111"/>
      <c r="D133" s="111"/>
      <c r="E133" s="111"/>
      <c r="F133" s="111"/>
      <c r="G133" s="111"/>
      <c r="H133" s="111"/>
      <c r="I133" s="111"/>
      <c r="J133" s="111"/>
      <c r="K133" s="111"/>
      <c r="L133" s="111"/>
      <c r="M133" s="111"/>
      <c r="N133" s="111"/>
      <c r="O133" s="111"/>
    </row>
    <row r="134" spans="1:15" ht="18.75">
      <c r="A134" s="113" t="s">
        <v>19</v>
      </c>
      <c r="B134" s="113"/>
      <c r="C134" s="113"/>
      <c r="D134" s="113"/>
      <c r="E134" s="113"/>
      <c r="F134" s="113"/>
      <c r="G134" s="113"/>
      <c r="H134" s="113"/>
      <c r="I134" s="113"/>
      <c r="J134" s="113"/>
      <c r="K134" s="113"/>
      <c r="L134" s="113"/>
      <c r="M134" s="113"/>
      <c r="N134" s="113"/>
      <c r="O134" s="113"/>
    </row>
    <row r="135" spans="1:15">
      <c r="A135" s="9">
        <v>1</v>
      </c>
      <c r="B135" s="7">
        <v>2</v>
      </c>
      <c r="C135" s="7">
        <v>3</v>
      </c>
      <c r="D135" s="9">
        <v>4</v>
      </c>
      <c r="E135" s="59">
        <v>5</v>
      </c>
      <c r="F135" s="59">
        <v>6</v>
      </c>
      <c r="G135" s="59">
        <v>7</v>
      </c>
      <c r="H135" s="59">
        <v>8</v>
      </c>
      <c r="I135" s="59">
        <v>9</v>
      </c>
      <c r="J135" s="59">
        <v>10</v>
      </c>
      <c r="K135" s="59">
        <v>11</v>
      </c>
      <c r="L135" s="59">
        <v>12</v>
      </c>
      <c r="M135" s="9">
        <v>13</v>
      </c>
      <c r="N135" s="9">
        <v>14</v>
      </c>
      <c r="O135" s="9">
        <v>15</v>
      </c>
    </row>
    <row r="136" spans="1:15" ht="33.75" customHeight="1">
      <c r="A136" s="69">
        <v>120</v>
      </c>
      <c r="B136" s="25" t="s">
        <v>90</v>
      </c>
      <c r="C136" s="69">
        <v>200</v>
      </c>
      <c r="D136" s="69">
        <v>5.85</v>
      </c>
      <c r="E136" s="69">
        <v>5.81</v>
      </c>
      <c r="F136" s="69">
        <v>19.989999999999998</v>
      </c>
      <c r="G136" s="69">
        <v>155</v>
      </c>
      <c r="H136" s="71">
        <v>0.08</v>
      </c>
      <c r="I136" s="71">
        <v>1</v>
      </c>
      <c r="J136" s="71">
        <v>0</v>
      </c>
      <c r="K136" s="69">
        <v>0</v>
      </c>
      <c r="L136" s="69">
        <v>188</v>
      </c>
      <c r="M136" s="69">
        <v>0</v>
      </c>
      <c r="N136" s="69">
        <v>0</v>
      </c>
      <c r="O136" s="69">
        <v>0.36</v>
      </c>
    </row>
    <row r="137" spans="1:15" ht="17.25" customHeight="1">
      <c r="A137" s="18">
        <v>14</v>
      </c>
      <c r="B137" s="18" t="s">
        <v>20</v>
      </c>
      <c r="C137" s="18">
        <v>10</v>
      </c>
      <c r="D137" s="18">
        <v>0.08</v>
      </c>
      <c r="E137" s="90">
        <v>7.25</v>
      </c>
      <c r="F137" s="90">
        <v>0.13</v>
      </c>
      <c r="G137" s="90">
        <v>66</v>
      </c>
      <c r="H137" s="91">
        <v>0</v>
      </c>
      <c r="I137" s="91">
        <v>0</v>
      </c>
      <c r="J137" s="91">
        <v>40</v>
      </c>
      <c r="K137" s="91">
        <v>0</v>
      </c>
      <c r="L137" s="92">
        <v>2.4</v>
      </c>
      <c r="M137" s="8">
        <v>3</v>
      </c>
      <c r="N137" s="8">
        <v>0</v>
      </c>
      <c r="O137" s="8">
        <v>0.02</v>
      </c>
    </row>
    <row r="138" spans="1:15" ht="17.25" customHeight="1">
      <c r="A138" s="18"/>
      <c r="B138" s="18" t="s">
        <v>27</v>
      </c>
      <c r="C138" s="10" t="s">
        <v>98</v>
      </c>
      <c r="D138" s="18">
        <v>2.4700000000000002</v>
      </c>
      <c r="E138" s="18">
        <v>0.87</v>
      </c>
      <c r="F138" s="18">
        <v>16.75</v>
      </c>
      <c r="G138" s="18">
        <v>85.77</v>
      </c>
      <c r="H138" s="7">
        <v>0.04</v>
      </c>
      <c r="I138" s="7">
        <v>0</v>
      </c>
      <c r="J138" s="7">
        <v>0</v>
      </c>
      <c r="K138" s="7">
        <v>0</v>
      </c>
      <c r="L138" s="27">
        <v>8</v>
      </c>
      <c r="M138" s="27">
        <v>26</v>
      </c>
      <c r="N138" s="27">
        <v>5.6</v>
      </c>
      <c r="O138" s="27">
        <v>0.36</v>
      </c>
    </row>
    <row r="139" spans="1:15">
      <c r="A139" s="60">
        <v>382</v>
      </c>
      <c r="B139" s="60" t="s">
        <v>39</v>
      </c>
      <c r="C139" s="62">
        <v>200</v>
      </c>
      <c r="D139" s="77">
        <v>4.08</v>
      </c>
      <c r="E139" s="77">
        <v>3.54</v>
      </c>
      <c r="F139" s="77">
        <v>17.579999999999998</v>
      </c>
      <c r="G139" s="78">
        <v>118.6</v>
      </c>
      <c r="H139" s="71">
        <v>0</v>
      </c>
      <c r="I139" s="71">
        <v>1.59</v>
      </c>
      <c r="J139" s="71">
        <v>0</v>
      </c>
      <c r="K139" s="79">
        <v>0</v>
      </c>
      <c r="L139" s="77">
        <v>152.22</v>
      </c>
      <c r="M139" s="77">
        <v>0</v>
      </c>
      <c r="N139" s="77">
        <v>21.34</v>
      </c>
      <c r="O139" s="77">
        <v>0.48</v>
      </c>
    </row>
    <row r="140" spans="1:15">
      <c r="A140" s="69"/>
      <c r="B140" s="58" t="s">
        <v>24</v>
      </c>
      <c r="C140" s="68">
        <v>450</v>
      </c>
      <c r="D140" s="68">
        <f t="shared" ref="D140:O140" si="25">SUM(D136:D139)</f>
        <v>12.48</v>
      </c>
      <c r="E140" s="68">
        <f t="shared" si="25"/>
        <v>17.47</v>
      </c>
      <c r="F140" s="68">
        <f t="shared" si="25"/>
        <v>54.449999999999996</v>
      </c>
      <c r="G140" s="68">
        <f t="shared" si="25"/>
        <v>425.37</v>
      </c>
      <c r="H140" s="68">
        <f t="shared" si="25"/>
        <v>0.12</v>
      </c>
      <c r="I140" s="68">
        <f t="shared" si="25"/>
        <v>2.59</v>
      </c>
      <c r="J140" s="68">
        <f t="shared" si="25"/>
        <v>40</v>
      </c>
      <c r="K140" s="68">
        <f t="shared" si="25"/>
        <v>0</v>
      </c>
      <c r="L140" s="68">
        <f t="shared" si="25"/>
        <v>350.62</v>
      </c>
      <c r="M140" s="68">
        <f t="shared" si="25"/>
        <v>29</v>
      </c>
      <c r="N140" s="68">
        <f t="shared" si="25"/>
        <v>26.939999999999998</v>
      </c>
      <c r="O140" s="68">
        <f t="shared" si="25"/>
        <v>1.22</v>
      </c>
    </row>
    <row r="141" spans="1:15" ht="18.75">
      <c r="A141" s="113" t="s">
        <v>65</v>
      </c>
      <c r="B141" s="113"/>
      <c r="C141" s="113"/>
      <c r="D141" s="113"/>
      <c r="E141" s="113"/>
      <c r="F141" s="113"/>
      <c r="G141" s="113"/>
      <c r="H141" s="113"/>
      <c r="I141" s="113"/>
      <c r="J141" s="113"/>
      <c r="K141" s="113"/>
      <c r="L141" s="113"/>
      <c r="M141" s="113"/>
      <c r="N141" s="113"/>
      <c r="O141" s="113"/>
    </row>
    <row r="142" spans="1:15" ht="29.25" customHeight="1">
      <c r="A142" s="12"/>
      <c r="B142" s="16" t="s">
        <v>60</v>
      </c>
      <c r="C142" s="13" t="s">
        <v>59</v>
      </c>
      <c r="D142" s="18">
        <v>0.8</v>
      </c>
      <c r="E142" s="18">
        <v>0.8</v>
      </c>
      <c r="F142" s="18">
        <v>19.600000000000001</v>
      </c>
      <c r="G142" s="14">
        <v>94</v>
      </c>
      <c r="H142" s="15">
        <v>0</v>
      </c>
      <c r="I142" s="15">
        <v>20</v>
      </c>
      <c r="J142" s="15">
        <v>0</v>
      </c>
      <c r="K142" s="15">
        <v>0</v>
      </c>
      <c r="L142" s="8">
        <v>32</v>
      </c>
      <c r="M142" s="8">
        <v>22</v>
      </c>
      <c r="N142" s="8">
        <v>0.1</v>
      </c>
      <c r="O142" s="8">
        <v>44</v>
      </c>
    </row>
    <row r="143" spans="1:15">
      <c r="A143" s="65"/>
      <c r="B143" s="58" t="s">
        <v>24</v>
      </c>
      <c r="C143" s="68">
        <v>200</v>
      </c>
      <c r="D143" s="68">
        <f t="shared" ref="D143:O143" si="26">SUM(D142)</f>
        <v>0.8</v>
      </c>
      <c r="E143" s="68">
        <f t="shared" si="26"/>
        <v>0.8</v>
      </c>
      <c r="F143" s="68">
        <f t="shared" si="26"/>
        <v>19.600000000000001</v>
      </c>
      <c r="G143" s="68">
        <f t="shared" si="26"/>
        <v>94</v>
      </c>
      <c r="H143" s="68">
        <f t="shared" si="26"/>
        <v>0</v>
      </c>
      <c r="I143" s="68">
        <f t="shared" si="26"/>
        <v>20</v>
      </c>
      <c r="J143" s="68">
        <f t="shared" si="26"/>
        <v>0</v>
      </c>
      <c r="K143" s="68">
        <f t="shared" si="26"/>
        <v>0</v>
      </c>
      <c r="L143" s="68">
        <f t="shared" si="26"/>
        <v>32</v>
      </c>
      <c r="M143" s="68">
        <f t="shared" si="26"/>
        <v>22</v>
      </c>
      <c r="N143" s="68">
        <f t="shared" si="26"/>
        <v>0.1</v>
      </c>
      <c r="O143" s="68">
        <f t="shared" si="26"/>
        <v>44</v>
      </c>
    </row>
    <row r="144" spans="1:15" ht="18.75">
      <c r="A144" s="113" t="s">
        <v>66</v>
      </c>
      <c r="B144" s="113"/>
      <c r="C144" s="113"/>
      <c r="D144" s="145"/>
      <c r="E144" s="145"/>
      <c r="F144" s="145"/>
      <c r="G144" s="145"/>
      <c r="H144" s="145"/>
      <c r="I144" s="145"/>
      <c r="J144" s="145"/>
      <c r="K144" s="113"/>
      <c r="L144" s="145"/>
      <c r="M144" s="145"/>
      <c r="N144" s="145"/>
      <c r="O144" s="145"/>
    </row>
    <row r="145" spans="1:15">
      <c r="A145" s="69">
        <v>231</v>
      </c>
      <c r="B145" s="69" t="s">
        <v>67</v>
      </c>
      <c r="C145" s="69">
        <v>50</v>
      </c>
      <c r="D145" s="70">
        <v>1.0329999999999999</v>
      </c>
      <c r="E145" s="71">
        <v>1.62</v>
      </c>
      <c r="F145" s="71">
        <v>4.72</v>
      </c>
      <c r="G145" s="71">
        <v>37.57</v>
      </c>
      <c r="H145" s="69">
        <v>0</v>
      </c>
      <c r="I145" s="69">
        <v>8.58</v>
      </c>
      <c r="J145" s="69">
        <v>0</v>
      </c>
      <c r="K145" s="69">
        <v>0</v>
      </c>
      <c r="L145" s="69">
        <v>27.73</v>
      </c>
      <c r="M145" s="69">
        <v>0</v>
      </c>
      <c r="N145" s="69">
        <v>10.33</v>
      </c>
      <c r="O145" s="69">
        <v>0</v>
      </c>
    </row>
    <row r="146" spans="1:15" ht="24" customHeight="1">
      <c r="A146" s="60">
        <v>87</v>
      </c>
      <c r="B146" s="72" t="s">
        <v>88</v>
      </c>
      <c r="C146" s="60">
        <v>200</v>
      </c>
      <c r="D146" s="60">
        <v>6.88</v>
      </c>
      <c r="E146" s="60">
        <v>6.73</v>
      </c>
      <c r="F146" s="60">
        <v>11.47</v>
      </c>
      <c r="G146" s="60">
        <v>138.05000000000001</v>
      </c>
      <c r="H146" s="60">
        <v>0</v>
      </c>
      <c r="I146" s="60">
        <v>7.29</v>
      </c>
      <c r="J146" s="60">
        <v>0</v>
      </c>
      <c r="K146" s="60">
        <v>0</v>
      </c>
      <c r="L146" s="60">
        <v>36.24</v>
      </c>
      <c r="M146" s="60">
        <v>0</v>
      </c>
      <c r="N146" s="60">
        <v>37.880000000000003</v>
      </c>
      <c r="O146" s="60">
        <v>1.02</v>
      </c>
    </row>
    <row r="147" spans="1:15">
      <c r="A147" s="60">
        <v>268</v>
      </c>
      <c r="B147" s="60" t="s">
        <v>25</v>
      </c>
      <c r="C147" s="60">
        <v>80</v>
      </c>
      <c r="D147" s="60">
        <v>13.21</v>
      </c>
      <c r="E147" s="60">
        <v>19.36</v>
      </c>
      <c r="F147" s="60">
        <v>11.46</v>
      </c>
      <c r="G147" s="60">
        <v>275.2</v>
      </c>
      <c r="H147" s="60">
        <v>34.520000000000003</v>
      </c>
      <c r="I147" s="60">
        <v>0</v>
      </c>
      <c r="J147" s="60">
        <v>44.63</v>
      </c>
      <c r="K147" s="60">
        <v>2.2400000000000002</v>
      </c>
      <c r="L147" s="60">
        <v>0</v>
      </c>
      <c r="M147" s="60">
        <v>0.28000000000000003</v>
      </c>
      <c r="N147" s="60">
        <v>0</v>
      </c>
      <c r="O147" s="60">
        <v>0</v>
      </c>
    </row>
    <row r="148" spans="1:15">
      <c r="A148" s="60">
        <v>228</v>
      </c>
      <c r="B148" s="60" t="s">
        <v>75</v>
      </c>
      <c r="C148" s="60">
        <v>50</v>
      </c>
      <c r="D148" s="60">
        <v>0.48</v>
      </c>
      <c r="E148" s="76">
        <v>1.37</v>
      </c>
      <c r="F148" s="76">
        <v>2.16</v>
      </c>
      <c r="G148" s="76">
        <v>21.7</v>
      </c>
      <c r="H148" s="76">
        <v>0</v>
      </c>
      <c r="I148" s="76">
        <v>0</v>
      </c>
      <c r="J148" s="76">
        <v>0</v>
      </c>
      <c r="K148" s="76">
        <v>0</v>
      </c>
      <c r="L148" s="76">
        <v>0</v>
      </c>
      <c r="M148" s="76">
        <v>0</v>
      </c>
      <c r="N148" s="76">
        <v>0</v>
      </c>
      <c r="O148" s="76">
        <v>0</v>
      </c>
    </row>
    <row r="149" spans="1:15" ht="26.25">
      <c r="A149" s="69">
        <v>302</v>
      </c>
      <c r="B149" s="72" t="s">
        <v>47</v>
      </c>
      <c r="C149" s="60">
        <v>150</v>
      </c>
      <c r="D149" s="60">
        <v>4.83</v>
      </c>
      <c r="E149" s="60">
        <v>5.84</v>
      </c>
      <c r="F149" s="60">
        <v>33.5</v>
      </c>
      <c r="G149" s="60">
        <v>215.84</v>
      </c>
      <c r="H149" s="60">
        <v>0.126</v>
      </c>
      <c r="I149" s="60">
        <v>0</v>
      </c>
      <c r="J149" s="60">
        <v>0</v>
      </c>
      <c r="K149" s="60">
        <v>0</v>
      </c>
      <c r="L149" s="60">
        <v>9.93</v>
      </c>
      <c r="M149" s="60">
        <v>39.17</v>
      </c>
      <c r="N149" s="60">
        <v>12.52</v>
      </c>
      <c r="O149" s="60">
        <v>0.64</v>
      </c>
    </row>
    <row r="150" spans="1:15" ht="15.75" customHeight="1">
      <c r="A150" s="18"/>
      <c r="B150" s="18" t="s">
        <v>21</v>
      </c>
      <c r="C150" s="10" t="s">
        <v>26</v>
      </c>
      <c r="D150" s="18">
        <v>0.67</v>
      </c>
      <c r="E150" s="18">
        <v>0.44</v>
      </c>
      <c r="F150" s="18">
        <v>8.3800000000000008</v>
      </c>
      <c r="G150" s="18">
        <v>42.8</v>
      </c>
      <c r="H150" s="7">
        <v>0.02</v>
      </c>
      <c r="I150" s="7">
        <v>0</v>
      </c>
      <c r="J150" s="7">
        <v>0</v>
      </c>
      <c r="K150" s="7">
        <v>0</v>
      </c>
      <c r="L150" s="8">
        <v>4</v>
      </c>
      <c r="M150" s="8">
        <v>13</v>
      </c>
      <c r="N150" s="8">
        <v>2.8</v>
      </c>
      <c r="O150" s="8">
        <v>0.18</v>
      </c>
    </row>
    <row r="151" spans="1:15" ht="16.5" customHeight="1">
      <c r="A151" s="18"/>
      <c r="B151" s="18" t="s">
        <v>27</v>
      </c>
      <c r="C151" s="18">
        <v>30</v>
      </c>
      <c r="D151" s="21">
        <v>2.6</v>
      </c>
      <c r="E151" s="21">
        <v>1</v>
      </c>
      <c r="F151" s="21">
        <v>12.8</v>
      </c>
      <c r="G151" s="21">
        <v>77.7</v>
      </c>
      <c r="H151" s="41">
        <v>8.6999999999999993</v>
      </c>
      <c r="I151" s="41">
        <v>0.1</v>
      </c>
      <c r="J151" s="41">
        <v>0</v>
      </c>
      <c r="K151" s="7">
        <v>0.7</v>
      </c>
      <c r="L151" s="43">
        <v>2.2000000000000002</v>
      </c>
      <c r="M151" s="43">
        <v>3</v>
      </c>
      <c r="N151" s="43">
        <v>0</v>
      </c>
      <c r="O151" s="43">
        <v>4.7</v>
      </c>
    </row>
    <row r="152" spans="1:15" ht="33.75" customHeight="1">
      <c r="A152" s="69">
        <v>349</v>
      </c>
      <c r="B152" s="72" t="s">
        <v>37</v>
      </c>
      <c r="C152" s="73" t="s">
        <v>106</v>
      </c>
      <c r="D152" s="77">
        <v>0.66</v>
      </c>
      <c r="E152" s="77">
        <v>0.09</v>
      </c>
      <c r="F152" s="77">
        <v>32.01</v>
      </c>
      <c r="G152" s="77">
        <v>132.80000000000001</v>
      </c>
      <c r="H152" s="82">
        <v>0</v>
      </c>
      <c r="I152" s="77">
        <v>0.73</v>
      </c>
      <c r="J152" s="77">
        <v>0</v>
      </c>
      <c r="K152" s="80">
        <v>0</v>
      </c>
      <c r="L152" s="77">
        <v>32.479999999999997</v>
      </c>
      <c r="M152" s="77">
        <v>0</v>
      </c>
      <c r="N152" s="77">
        <v>17.46</v>
      </c>
      <c r="O152" s="77">
        <v>0.7</v>
      </c>
    </row>
    <row r="153" spans="1:15">
      <c r="A153" s="60"/>
      <c r="B153" s="58" t="s">
        <v>24</v>
      </c>
      <c r="C153" s="66">
        <v>780</v>
      </c>
      <c r="D153" s="66">
        <f t="shared" ref="D153:O153" si="27">SUM(D146:D152)</f>
        <v>29.330000000000002</v>
      </c>
      <c r="E153" s="66">
        <f t="shared" si="27"/>
        <v>34.83</v>
      </c>
      <c r="F153" s="66">
        <f t="shared" si="27"/>
        <v>111.78</v>
      </c>
      <c r="G153" s="66">
        <f t="shared" si="27"/>
        <v>904.08999999999992</v>
      </c>
      <c r="H153" s="66">
        <f t="shared" si="27"/>
        <v>43.366</v>
      </c>
      <c r="I153" s="66">
        <f t="shared" si="27"/>
        <v>8.1199999999999992</v>
      </c>
      <c r="J153" s="66">
        <f t="shared" si="27"/>
        <v>44.63</v>
      </c>
      <c r="K153" s="66">
        <f t="shared" si="27"/>
        <v>2.9400000000000004</v>
      </c>
      <c r="L153" s="66">
        <f t="shared" si="27"/>
        <v>84.85</v>
      </c>
      <c r="M153" s="66">
        <f t="shared" si="27"/>
        <v>55.45</v>
      </c>
      <c r="N153" s="66">
        <f t="shared" si="27"/>
        <v>70.66</v>
      </c>
      <c r="O153" s="66">
        <f t="shared" si="27"/>
        <v>7.24</v>
      </c>
    </row>
    <row r="154" spans="1:15" ht="18.75">
      <c r="A154" s="146" t="s">
        <v>70</v>
      </c>
      <c r="B154" s="147"/>
      <c r="C154" s="147"/>
      <c r="D154" s="147"/>
      <c r="E154" s="147"/>
      <c r="F154" s="147"/>
      <c r="G154" s="147"/>
      <c r="H154" s="147"/>
      <c r="I154" s="147"/>
      <c r="J154" s="147"/>
      <c r="K154" s="147"/>
      <c r="L154" s="147"/>
      <c r="M154" s="147"/>
      <c r="N154" s="147"/>
      <c r="O154" s="148"/>
    </row>
    <row r="155" spans="1:15">
      <c r="A155" s="60"/>
      <c r="B155" s="60" t="s">
        <v>89</v>
      </c>
      <c r="C155" s="60">
        <v>60</v>
      </c>
      <c r="D155" s="60">
        <v>2.88</v>
      </c>
      <c r="E155" s="60">
        <v>1.66</v>
      </c>
      <c r="F155" s="60">
        <v>46.62</v>
      </c>
      <c r="G155" s="60">
        <v>201.48</v>
      </c>
      <c r="H155" s="60">
        <v>0</v>
      </c>
      <c r="I155" s="60">
        <v>0</v>
      </c>
      <c r="J155" s="60">
        <v>0</v>
      </c>
      <c r="K155" s="60">
        <v>0</v>
      </c>
      <c r="L155" s="60">
        <v>0</v>
      </c>
      <c r="M155" s="60">
        <v>0</v>
      </c>
      <c r="N155" s="60">
        <v>0</v>
      </c>
      <c r="O155" s="60">
        <v>0</v>
      </c>
    </row>
    <row r="156" spans="1:15">
      <c r="A156" s="69">
        <v>377</v>
      </c>
      <c r="B156" s="26" t="s">
        <v>23</v>
      </c>
      <c r="C156" s="69" t="s">
        <v>101</v>
      </c>
      <c r="D156" s="69">
        <v>0.13</v>
      </c>
      <c r="E156" s="69">
        <v>0.02</v>
      </c>
      <c r="F156" s="69">
        <v>15.2</v>
      </c>
      <c r="G156" s="69">
        <v>62</v>
      </c>
      <c r="H156" s="69">
        <v>0</v>
      </c>
      <c r="I156" s="69">
        <v>2.83</v>
      </c>
      <c r="J156" s="69">
        <v>0</v>
      </c>
      <c r="K156" s="69">
        <v>0</v>
      </c>
      <c r="L156" s="69">
        <v>14.2</v>
      </c>
      <c r="M156" s="69">
        <v>0</v>
      </c>
      <c r="N156" s="69">
        <v>2.4</v>
      </c>
      <c r="O156" s="69">
        <v>0.36</v>
      </c>
    </row>
    <row r="157" spans="1:15">
      <c r="A157" s="60"/>
      <c r="B157" s="58" t="s">
        <v>24</v>
      </c>
      <c r="C157" s="66">
        <v>260</v>
      </c>
      <c r="D157" s="66">
        <f t="shared" ref="D157:O157" si="28">SUM(D155:D156)</f>
        <v>3.01</v>
      </c>
      <c r="E157" s="66">
        <f t="shared" si="28"/>
        <v>1.68</v>
      </c>
      <c r="F157" s="66">
        <f t="shared" si="28"/>
        <v>61.819999999999993</v>
      </c>
      <c r="G157" s="66">
        <f t="shared" si="28"/>
        <v>263.48</v>
      </c>
      <c r="H157" s="66">
        <f t="shared" si="28"/>
        <v>0</v>
      </c>
      <c r="I157" s="66">
        <f t="shared" si="28"/>
        <v>2.83</v>
      </c>
      <c r="J157" s="66">
        <f t="shared" si="28"/>
        <v>0</v>
      </c>
      <c r="K157" s="66">
        <f t="shared" si="28"/>
        <v>0</v>
      </c>
      <c r="L157" s="66">
        <f t="shared" si="28"/>
        <v>14.2</v>
      </c>
      <c r="M157" s="66">
        <f t="shared" si="28"/>
        <v>0</v>
      </c>
      <c r="N157" s="66">
        <f t="shared" si="28"/>
        <v>2.4</v>
      </c>
      <c r="O157" s="66">
        <f t="shared" si="28"/>
        <v>0.36</v>
      </c>
    </row>
    <row r="158" spans="1:15">
      <c r="A158" s="60"/>
      <c r="B158" s="58" t="s">
        <v>29</v>
      </c>
      <c r="C158" s="66">
        <f>C157+C153+C143+C140</f>
        <v>1690</v>
      </c>
      <c r="D158" s="66">
        <f t="shared" ref="D158:O158" si="29">D157+D153+D143+D140</f>
        <v>45.620000000000005</v>
      </c>
      <c r="E158" s="66">
        <f t="shared" si="29"/>
        <v>54.779999999999994</v>
      </c>
      <c r="F158" s="66">
        <f t="shared" si="29"/>
        <v>247.64999999999998</v>
      </c>
      <c r="G158" s="66">
        <f t="shared" si="29"/>
        <v>1686.94</v>
      </c>
      <c r="H158" s="66">
        <f t="shared" si="29"/>
        <v>43.485999999999997</v>
      </c>
      <c r="I158" s="66">
        <f t="shared" si="29"/>
        <v>33.54</v>
      </c>
      <c r="J158" s="66">
        <f t="shared" si="29"/>
        <v>84.63</v>
      </c>
      <c r="K158" s="66">
        <f t="shared" si="29"/>
        <v>2.9400000000000004</v>
      </c>
      <c r="L158" s="66">
        <f t="shared" si="29"/>
        <v>481.67</v>
      </c>
      <c r="M158" s="66">
        <f t="shared" si="29"/>
        <v>106.45</v>
      </c>
      <c r="N158" s="66">
        <f t="shared" si="29"/>
        <v>100.1</v>
      </c>
      <c r="O158" s="66">
        <f t="shared" si="29"/>
        <v>52.82</v>
      </c>
    </row>
    <row r="159" spans="1:15" ht="15.75">
      <c r="A159" s="111" t="s">
        <v>42</v>
      </c>
      <c r="B159" s="111"/>
      <c r="C159" s="111"/>
      <c r="D159" s="111"/>
      <c r="E159" s="111"/>
      <c r="F159" s="111"/>
      <c r="G159" s="111"/>
      <c r="H159" s="111"/>
      <c r="I159" s="111"/>
      <c r="J159" s="111"/>
      <c r="K159" s="111"/>
      <c r="L159" s="111"/>
      <c r="M159" s="111"/>
      <c r="N159" s="111"/>
      <c r="O159" s="111"/>
    </row>
    <row r="160" spans="1:15" ht="18.75">
      <c r="A160" s="113" t="s">
        <v>19</v>
      </c>
      <c r="B160" s="113"/>
      <c r="C160" s="113"/>
      <c r="D160" s="113"/>
      <c r="E160" s="113"/>
      <c r="F160" s="113"/>
      <c r="G160" s="113"/>
      <c r="H160" s="113"/>
      <c r="I160" s="113"/>
      <c r="J160" s="113"/>
      <c r="K160" s="113"/>
      <c r="L160" s="113"/>
      <c r="M160" s="113"/>
      <c r="N160" s="113"/>
      <c r="O160" s="113"/>
    </row>
    <row r="161" spans="1:15">
      <c r="A161" s="9">
        <v>1</v>
      </c>
      <c r="B161" s="7">
        <v>2</v>
      </c>
      <c r="C161" s="7">
        <v>3</v>
      </c>
      <c r="D161" s="9">
        <v>4</v>
      </c>
      <c r="E161" s="9">
        <v>5</v>
      </c>
      <c r="F161" s="9">
        <v>6</v>
      </c>
      <c r="G161" s="9">
        <v>7</v>
      </c>
      <c r="H161" s="9">
        <v>8</v>
      </c>
      <c r="I161" s="9">
        <v>9</v>
      </c>
      <c r="J161" s="9">
        <v>10</v>
      </c>
      <c r="K161" s="9">
        <v>11</v>
      </c>
      <c r="L161" s="9">
        <v>12</v>
      </c>
      <c r="M161" s="9">
        <v>13</v>
      </c>
      <c r="N161" s="9">
        <v>14</v>
      </c>
      <c r="O161" s="9">
        <v>15</v>
      </c>
    </row>
    <row r="162" spans="1:15" ht="44.25" customHeight="1">
      <c r="A162" s="60">
        <v>181</v>
      </c>
      <c r="B162" s="72" t="s">
        <v>72</v>
      </c>
      <c r="C162" s="60">
        <v>200</v>
      </c>
      <c r="D162" s="60">
        <v>6.11</v>
      </c>
      <c r="E162" s="60">
        <v>10.72</v>
      </c>
      <c r="F162" s="60">
        <v>32.380000000000003</v>
      </c>
      <c r="G162" s="60">
        <v>251</v>
      </c>
      <c r="H162" s="60">
        <v>0</v>
      </c>
      <c r="I162" s="60">
        <v>1.17</v>
      </c>
      <c r="J162" s="60">
        <v>0</v>
      </c>
      <c r="K162" s="60">
        <v>0</v>
      </c>
      <c r="L162" s="60">
        <v>133.77000000000001</v>
      </c>
      <c r="M162" s="60">
        <v>20.3</v>
      </c>
      <c r="N162" s="60">
        <v>0</v>
      </c>
      <c r="O162" s="60">
        <v>0.47</v>
      </c>
    </row>
    <row r="163" spans="1:15" ht="36" customHeight="1">
      <c r="A163" s="18"/>
      <c r="B163" s="11" t="s">
        <v>61</v>
      </c>
      <c r="C163" s="10" t="s">
        <v>98</v>
      </c>
      <c r="D163" s="18">
        <v>2.4700000000000002</v>
      </c>
      <c r="E163" s="18">
        <v>0.87</v>
      </c>
      <c r="F163" s="18">
        <v>16.75</v>
      </c>
      <c r="G163" s="18">
        <v>85.77</v>
      </c>
      <c r="H163" s="7">
        <v>0.04</v>
      </c>
      <c r="I163" s="7">
        <v>0</v>
      </c>
      <c r="J163" s="7">
        <v>0</v>
      </c>
      <c r="K163" s="7">
        <v>0</v>
      </c>
      <c r="L163" s="27">
        <v>8</v>
      </c>
      <c r="M163" s="27">
        <v>26</v>
      </c>
      <c r="N163" s="27">
        <v>5.6</v>
      </c>
      <c r="O163" s="27">
        <v>0.36</v>
      </c>
    </row>
    <row r="164" spans="1:15" ht="12.75" customHeight="1">
      <c r="A164" s="18">
        <v>14</v>
      </c>
      <c r="B164" s="18" t="s">
        <v>20</v>
      </c>
      <c r="C164" s="18">
        <v>10</v>
      </c>
      <c r="D164" s="18">
        <v>0.08</v>
      </c>
      <c r="E164" s="18">
        <v>7.25</v>
      </c>
      <c r="F164" s="18">
        <v>0.13</v>
      </c>
      <c r="G164" s="18">
        <v>66</v>
      </c>
      <c r="H164" s="7">
        <v>0</v>
      </c>
      <c r="I164" s="7">
        <v>0</v>
      </c>
      <c r="J164" s="7">
        <v>40</v>
      </c>
      <c r="K164" s="7">
        <v>0</v>
      </c>
      <c r="L164" s="8">
        <v>2.4</v>
      </c>
      <c r="M164" s="8">
        <v>3</v>
      </c>
      <c r="N164" s="8">
        <v>0</v>
      </c>
      <c r="O164" s="8">
        <v>0.02</v>
      </c>
    </row>
    <row r="165" spans="1:15" ht="18" customHeight="1">
      <c r="A165" s="18">
        <v>15</v>
      </c>
      <c r="B165" s="18" t="s">
        <v>22</v>
      </c>
      <c r="C165" s="18">
        <v>10</v>
      </c>
      <c r="D165" s="21">
        <v>2.2599999999999998</v>
      </c>
      <c r="E165" s="21">
        <v>2.93</v>
      </c>
      <c r="F165" s="21">
        <v>0</v>
      </c>
      <c r="G165" s="21">
        <v>36</v>
      </c>
      <c r="H165" s="41">
        <v>0.01</v>
      </c>
      <c r="I165" s="41">
        <v>7.0000000000000007E-2</v>
      </c>
      <c r="J165" s="41">
        <v>26</v>
      </c>
      <c r="K165" s="7">
        <v>0</v>
      </c>
      <c r="L165" s="43">
        <v>88</v>
      </c>
      <c r="M165" s="43">
        <v>50</v>
      </c>
      <c r="N165" s="43">
        <v>3.5</v>
      </c>
      <c r="O165" s="43">
        <v>0.1</v>
      </c>
    </row>
    <row r="166" spans="1:15">
      <c r="A166" s="60">
        <v>376</v>
      </c>
      <c r="B166" s="60" t="s">
        <v>23</v>
      </c>
      <c r="C166" s="62" t="s">
        <v>100</v>
      </c>
      <c r="D166" s="63">
        <v>0.2</v>
      </c>
      <c r="E166" s="63">
        <v>0</v>
      </c>
      <c r="F166" s="63">
        <v>14</v>
      </c>
      <c r="G166" s="63">
        <v>28</v>
      </c>
      <c r="H166" s="64">
        <v>0</v>
      </c>
      <c r="I166" s="60">
        <v>0</v>
      </c>
      <c r="J166" s="60">
        <v>0</v>
      </c>
      <c r="K166" s="60">
        <v>0</v>
      </c>
      <c r="L166" s="60">
        <v>6</v>
      </c>
      <c r="M166" s="60">
        <v>0</v>
      </c>
      <c r="N166" s="60">
        <v>0</v>
      </c>
      <c r="O166" s="60">
        <v>0.4</v>
      </c>
    </row>
    <row r="167" spans="1:15">
      <c r="A167" s="60"/>
      <c r="B167" s="58" t="s">
        <v>24</v>
      </c>
      <c r="C167" s="66">
        <v>460</v>
      </c>
      <c r="D167" s="66">
        <f t="shared" ref="D167:O167" si="30">SUM(D162:D166)</f>
        <v>11.12</v>
      </c>
      <c r="E167" s="66">
        <f t="shared" si="30"/>
        <v>21.77</v>
      </c>
      <c r="F167" s="66">
        <f t="shared" si="30"/>
        <v>63.260000000000005</v>
      </c>
      <c r="G167" s="66">
        <f t="shared" si="30"/>
        <v>466.77</v>
      </c>
      <c r="H167" s="66">
        <f t="shared" si="30"/>
        <v>0.05</v>
      </c>
      <c r="I167" s="66">
        <f t="shared" si="30"/>
        <v>1.24</v>
      </c>
      <c r="J167" s="66">
        <f t="shared" si="30"/>
        <v>66</v>
      </c>
      <c r="K167" s="66">
        <f t="shared" si="30"/>
        <v>0</v>
      </c>
      <c r="L167" s="66">
        <f t="shared" si="30"/>
        <v>238.17000000000002</v>
      </c>
      <c r="M167" s="66">
        <f t="shared" si="30"/>
        <v>99.3</v>
      </c>
      <c r="N167" s="66">
        <f t="shared" si="30"/>
        <v>9.1</v>
      </c>
      <c r="O167" s="66">
        <f t="shared" si="30"/>
        <v>1.35</v>
      </c>
    </row>
    <row r="168" spans="1:15" ht="18.75">
      <c r="A168" s="113" t="s">
        <v>65</v>
      </c>
      <c r="B168" s="113"/>
      <c r="C168" s="113"/>
      <c r="D168" s="113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</row>
    <row r="169" spans="1:15">
      <c r="A169" s="18"/>
      <c r="B169" s="16" t="s">
        <v>87</v>
      </c>
      <c r="C169" s="18">
        <v>200</v>
      </c>
      <c r="D169" s="18">
        <v>1</v>
      </c>
      <c r="E169" s="18">
        <v>0</v>
      </c>
      <c r="F169" s="18">
        <v>20.2</v>
      </c>
      <c r="G169" s="18">
        <v>84.8</v>
      </c>
      <c r="H169" s="18">
        <v>0</v>
      </c>
      <c r="I169" s="18">
        <v>6</v>
      </c>
      <c r="J169" s="18">
        <v>0</v>
      </c>
      <c r="K169" s="18">
        <v>0</v>
      </c>
      <c r="L169" s="22">
        <v>18.66</v>
      </c>
      <c r="M169" s="22">
        <v>13.33</v>
      </c>
      <c r="N169" s="22">
        <v>0</v>
      </c>
      <c r="O169" s="22">
        <v>3.73</v>
      </c>
    </row>
    <row r="170" spans="1:15">
      <c r="A170" s="65"/>
      <c r="B170" s="58" t="s">
        <v>24</v>
      </c>
      <c r="C170" s="68">
        <v>200</v>
      </c>
      <c r="D170" s="68">
        <f t="shared" ref="D170:O170" si="31">SUM(D169)</f>
        <v>1</v>
      </c>
      <c r="E170" s="68">
        <f t="shared" si="31"/>
        <v>0</v>
      </c>
      <c r="F170" s="68">
        <f t="shared" si="31"/>
        <v>20.2</v>
      </c>
      <c r="G170" s="68">
        <f t="shared" si="31"/>
        <v>84.8</v>
      </c>
      <c r="H170" s="68">
        <f t="shared" si="31"/>
        <v>0</v>
      </c>
      <c r="I170" s="68">
        <f t="shared" si="31"/>
        <v>6</v>
      </c>
      <c r="J170" s="68">
        <f t="shared" si="31"/>
        <v>0</v>
      </c>
      <c r="K170" s="68">
        <f t="shared" si="31"/>
        <v>0</v>
      </c>
      <c r="L170" s="68">
        <f t="shared" si="31"/>
        <v>18.66</v>
      </c>
      <c r="M170" s="68">
        <f t="shared" si="31"/>
        <v>13.33</v>
      </c>
      <c r="N170" s="68">
        <f t="shared" si="31"/>
        <v>0</v>
      </c>
      <c r="O170" s="68">
        <f t="shared" si="31"/>
        <v>3.73</v>
      </c>
    </row>
    <row r="171" spans="1:15" ht="18.75">
      <c r="A171" s="113" t="s">
        <v>66</v>
      </c>
      <c r="B171" s="113"/>
      <c r="C171" s="113"/>
      <c r="D171" s="113"/>
      <c r="E171" s="113"/>
      <c r="F171" s="113"/>
      <c r="G171" s="113"/>
      <c r="H171" s="113"/>
      <c r="I171" s="113"/>
      <c r="J171" s="113"/>
      <c r="K171" s="113"/>
      <c r="L171" s="113"/>
      <c r="M171" s="113"/>
      <c r="N171" s="113"/>
      <c r="O171" s="113"/>
    </row>
    <row r="172" spans="1:15" ht="26.25">
      <c r="A172" s="69">
        <v>49</v>
      </c>
      <c r="B172" s="72" t="s">
        <v>108</v>
      </c>
      <c r="C172" s="73">
        <v>50</v>
      </c>
      <c r="D172" s="77">
        <v>0.55000000000000004</v>
      </c>
      <c r="E172" s="77">
        <v>0.1</v>
      </c>
      <c r="F172" s="77">
        <v>1.9</v>
      </c>
      <c r="G172" s="78">
        <v>11</v>
      </c>
      <c r="H172" s="77">
        <v>3.5000000000000003E-2</v>
      </c>
      <c r="I172" s="77">
        <v>8.75</v>
      </c>
      <c r="J172" s="77">
        <v>0</v>
      </c>
      <c r="K172" s="80">
        <v>0</v>
      </c>
      <c r="L172" s="77">
        <v>7</v>
      </c>
      <c r="M172" s="77">
        <v>13</v>
      </c>
      <c r="N172" s="77">
        <v>10</v>
      </c>
      <c r="O172" s="77">
        <v>0.45</v>
      </c>
    </row>
    <row r="173" spans="1:15" ht="35.25" customHeight="1">
      <c r="A173" s="69">
        <v>84</v>
      </c>
      <c r="B173" s="72" t="s">
        <v>68</v>
      </c>
      <c r="C173" s="60">
        <v>200</v>
      </c>
      <c r="D173" s="81">
        <v>6.53</v>
      </c>
      <c r="E173" s="81">
        <v>8.18</v>
      </c>
      <c r="F173" s="81">
        <v>11.84</v>
      </c>
      <c r="G173" s="81">
        <v>156.03</v>
      </c>
      <c r="H173" s="81">
        <v>0</v>
      </c>
      <c r="I173" s="81">
        <v>9.66</v>
      </c>
      <c r="J173" s="81">
        <v>0</v>
      </c>
      <c r="K173" s="81">
        <v>0</v>
      </c>
      <c r="L173" s="81">
        <v>52.74</v>
      </c>
      <c r="M173" s="81">
        <v>0</v>
      </c>
      <c r="N173" s="81">
        <v>28.28</v>
      </c>
      <c r="O173" s="81">
        <v>1.74</v>
      </c>
    </row>
    <row r="174" spans="1:15">
      <c r="A174" s="69">
        <v>278</v>
      </c>
      <c r="B174" s="60" t="s">
        <v>34</v>
      </c>
      <c r="C174" s="60">
        <v>80</v>
      </c>
      <c r="D174" s="60">
        <v>10.4</v>
      </c>
      <c r="E174" s="60">
        <v>10.64</v>
      </c>
      <c r="F174" s="60">
        <v>12.4</v>
      </c>
      <c r="G174" s="60">
        <v>187.9</v>
      </c>
      <c r="H174" s="60">
        <v>0</v>
      </c>
      <c r="I174" s="60">
        <v>0.8</v>
      </c>
      <c r="J174" s="60">
        <v>0</v>
      </c>
      <c r="K174" s="60">
        <v>0</v>
      </c>
      <c r="L174" s="60">
        <v>45.8</v>
      </c>
      <c r="M174" s="60">
        <v>23.7</v>
      </c>
      <c r="N174" s="60">
        <v>0</v>
      </c>
      <c r="O174" s="60">
        <v>1.07</v>
      </c>
    </row>
    <row r="175" spans="1:15">
      <c r="A175" s="60">
        <v>228</v>
      </c>
      <c r="B175" s="60" t="s">
        <v>75</v>
      </c>
      <c r="C175" s="60">
        <v>50</v>
      </c>
      <c r="D175" s="60">
        <v>0.48</v>
      </c>
      <c r="E175" s="76">
        <v>1.37</v>
      </c>
      <c r="F175" s="76">
        <v>2.16</v>
      </c>
      <c r="G175" s="76">
        <v>21.7</v>
      </c>
      <c r="H175" s="76">
        <v>0</v>
      </c>
      <c r="I175" s="76">
        <v>0</v>
      </c>
      <c r="J175" s="76">
        <v>0</v>
      </c>
      <c r="K175" s="76">
        <v>0</v>
      </c>
      <c r="L175" s="76">
        <v>0</v>
      </c>
      <c r="M175" s="76">
        <v>0</v>
      </c>
      <c r="N175" s="76">
        <v>0</v>
      </c>
      <c r="O175" s="76">
        <v>0</v>
      </c>
    </row>
    <row r="176" spans="1:15" ht="27.75" customHeight="1">
      <c r="A176" s="60" t="s">
        <v>35</v>
      </c>
      <c r="B176" s="72" t="s">
        <v>36</v>
      </c>
      <c r="C176" s="62">
        <v>150</v>
      </c>
      <c r="D176" s="77">
        <v>5.46</v>
      </c>
      <c r="E176" s="77">
        <v>5.79</v>
      </c>
      <c r="F176" s="77">
        <v>30.45</v>
      </c>
      <c r="G176" s="77">
        <v>195.7</v>
      </c>
      <c r="H176" s="60">
        <v>0</v>
      </c>
      <c r="I176" s="60">
        <v>0</v>
      </c>
      <c r="J176" s="60">
        <v>0</v>
      </c>
      <c r="K176" s="60">
        <v>0</v>
      </c>
      <c r="L176" s="77">
        <v>12.14</v>
      </c>
      <c r="M176" s="77">
        <v>0</v>
      </c>
      <c r="N176" s="77">
        <v>8.14</v>
      </c>
      <c r="O176" s="77">
        <v>0.81</v>
      </c>
    </row>
    <row r="177" spans="1:15" ht="19.5" customHeight="1">
      <c r="A177" s="18"/>
      <c r="B177" s="18" t="s">
        <v>21</v>
      </c>
      <c r="C177" s="10" t="s">
        <v>26</v>
      </c>
      <c r="D177" s="18">
        <v>0.67</v>
      </c>
      <c r="E177" s="18">
        <v>0.44</v>
      </c>
      <c r="F177" s="18">
        <v>8.3800000000000008</v>
      </c>
      <c r="G177" s="18">
        <v>42.8</v>
      </c>
      <c r="H177" s="7">
        <v>0.02</v>
      </c>
      <c r="I177" s="7">
        <v>0</v>
      </c>
      <c r="J177" s="7">
        <v>0</v>
      </c>
      <c r="K177" s="7">
        <v>0</v>
      </c>
      <c r="L177" s="27">
        <v>4</v>
      </c>
      <c r="M177" s="27">
        <v>13</v>
      </c>
      <c r="N177" s="27">
        <v>2.8</v>
      </c>
      <c r="O177" s="27">
        <v>0.18</v>
      </c>
    </row>
    <row r="178" spans="1:15" ht="15.75" customHeight="1">
      <c r="A178" s="18"/>
      <c r="B178" s="18" t="s">
        <v>27</v>
      </c>
      <c r="C178" s="18">
        <v>30</v>
      </c>
      <c r="D178" s="21">
        <v>2.6</v>
      </c>
      <c r="E178" s="21">
        <v>1</v>
      </c>
      <c r="F178" s="21">
        <v>12.8</v>
      </c>
      <c r="G178" s="21">
        <v>77.7</v>
      </c>
      <c r="H178" s="7">
        <v>8.6999999999999993</v>
      </c>
      <c r="I178" s="7">
        <v>0.1</v>
      </c>
      <c r="J178" s="7">
        <v>0</v>
      </c>
      <c r="K178" s="7">
        <v>0.7</v>
      </c>
      <c r="L178" s="27">
        <v>2.2000000000000002</v>
      </c>
      <c r="M178" s="27">
        <v>3</v>
      </c>
      <c r="N178" s="27">
        <v>0</v>
      </c>
      <c r="O178" s="27">
        <v>4.7</v>
      </c>
    </row>
    <row r="179" spans="1:15" ht="32.25" customHeight="1">
      <c r="A179" s="69">
        <v>354</v>
      </c>
      <c r="B179" s="72" t="s">
        <v>69</v>
      </c>
      <c r="C179" s="73" t="s">
        <v>106</v>
      </c>
      <c r="D179" s="70">
        <v>0.11</v>
      </c>
      <c r="E179" s="71">
        <v>0.12</v>
      </c>
      <c r="F179" s="71">
        <v>25.1</v>
      </c>
      <c r="G179" s="71">
        <v>119.2</v>
      </c>
      <c r="H179" s="74">
        <v>0</v>
      </c>
      <c r="I179" s="69">
        <v>1.83</v>
      </c>
      <c r="J179" s="69">
        <v>0</v>
      </c>
      <c r="K179" s="69">
        <v>0</v>
      </c>
      <c r="L179" s="69">
        <v>11.46</v>
      </c>
      <c r="M179" s="69">
        <v>0</v>
      </c>
      <c r="N179" s="69">
        <v>3.64</v>
      </c>
      <c r="O179" s="69">
        <v>0.56999999999999995</v>
      </c>
    </row>
    <row r="180" spans="1:15">
      <c r="A180" s="65"/>
      <c r="B180" s="58" t="s">
        <v>24</v>
      </c>
      <c r="C180" s="66">
        <v>780</v>
      </c>
      <c r="D180" s="66">
        <f t="shared" ref="D180:O180" si="32">SUM(D172:D179)</f>
        <v>26.800000000000004</v>
      </c>
      <c r="E180" s="66">
        <f t="shared" si="32"/>
        <v>27.640000000000004</v>
      </c>
      <c r="F180" s="66">
        <f t="shared" si="32"/>
        <v>105.03</v>
      </c>
      <c r="G180" s="66">
        <f t="shared" si="32"/>
        <v>812.03</v>
      </c>
      <c r="H180" s="66">
        <f t="shared" si="32"/>
        <v>8.754999999999999</v>
      </c>
      <c r="I180" s="66">
        <f t="shared" si="32"/>
        <v>21.14</v>
      </c>
      <c r="J180" s="66">
        <f t="shared" si="32"/>
        <v>0</v>
      </c>
      <c r="K180" s="66">
        <f t="shared" si="32"/>
        <v>0.7</v>
      </c>
      <c r="L180" s="66">
        <f t="shared" si="32"/>
        <v>135.34</v>
      </c>
      <c r="M180" s="66">
        <f t="shared" si="32"/>
        <v>52.7</v>
      </c>
      <c r="N180" s="66">
        <f t="shared" si="32"/>
        <v>52.86</v>
      </c>
      <c r="O180" s="66">
        <f t="shared" si="32"/>
        <v>9.52</v>
      </c>
    </row>
    <row r="181" spans="1:15" ht="18.75">
      <c r="A181" s="146" t="s">
        <v>70</v>
      </c>
      <c r="B181" s="147"/>
      <c r="C181" s="147"/>
      <c r="D181" s="147"/>
      <c r="E181" s="147"/>
      <c r="F181" s="147"/>
      <c r="G181" s="147"/>
      <c r="H181" s="147"/>
      <c r="I181" s="147"/>
      <c r="J181" s="147"/>
      <c r="K181" s="147"/>
      <c r="L181" s="147"/>
      <c r="M181" s="147"/>
      <c r="N181" s="147"/>
      <c r="O181" s="148"/>
    </row>
    <row r="182" spans="1:15">
      <c r="A182" s="65"/>
      <c r="B182" s="65"/>
      <c r="C182" s="65"/>
      <c r="D182" s="65"/>
      <c r="E182" s="65"/>
      <c r="F182" s="65"/>
      <c r="G182" s="65"/>
      <c r="H182" s="65"/>
      <c r="I182" s="65"/>
      <c r="J182" s="65"/>
      <c r="K182" s="65"/>
      <c r="L182" s="65"/>
      <c r="M182" s="65"/>
      <c r="N182" s="65"/>
      <c r="O182" s="65"/>
    </row>
    <row r="183" spans="1:15" ht="26.25">
      <c r="A183" s="69">
        <v>379</v>
      </c>
      <c r="B183" s="72" t="s">
        <v>31</v>
      </c>
      <c r="C183" s="62">
        <v>200</v>
      </c>
      <c r="D183" s="77">
        <v>3.17</v>
      </c>
      <c r="E183" s="77">
        <v>2.68</v>
      </c>
      <c r="F183" s="77">
        <v>15.9</v>
      </c>
      <c r="G183" s="78">
        <v>100.6</v>
      </c>
      <c r="H183" s="77">
        <v>0</v>
      </c>
      <c r="I183" s="77">
        <v>1.3</v>
      </c>
      <c r="J183" s="77">
        <v>0</v>
      </c>
      <c r="K183" s="77"/>
      <c r="L183" s="77">
        <v>125.78</v>
      </c>
      <c r="M183" s="77">
        <v>0</v>
      </c>
      <c r="N183" s="77">
        <v>14</v>
      </c>
      <c r="O183" s="77">
        <v>0.13</v>
      </c>
    </row>
    <row r="184" spans="1:15">
      <c r="A184" s="69">
        <v>437</v>
      </c>
      <c r="B184" s="83" t="s">
        <v>76</v>
      </c>
      <c r="C184" s="69">
        <v>80</v>
      </c>
      <c r="D184" s="71">
        <v>5.56</v>
      </c>
      <c r="E184" s="71">
        <v>1.01</v>
      </c>
      <c r="F184" s="70">
        <v>47.05</v>
      </c>
      <c r="G184" s="71">
        <v>223.21</v>
      </c>
      <c r="H184" s="69">
        <v>0</v>
      </c>
      <c r="I184" s="69">
        <v>0</v>
      </c>
      <c r="J184" s="69">
        <v>0</v>
      </c>
      <c r="K184" s="69">
        <v>0</v>
      </c>
      <c r="L184" s="69">
        <v>0</v>
      </c>
      <c r="M184" s="69">
        <v>0</v>
      </c>
      <c r="N184" s="69">
        <v>0</v>
      </c>
      <c r="O184" s="69">
        <v>0</v>
      </c>
    </row>
    <row r="185" spans="1:15">
      <c r="A185" s="65"/>
      <c r="B185" s="58" t="s">
        <v>24</v>
      </c>
      <c r="C185" s="68">
        <f t="shared" ref="C185:O185" si="33">SUM(C183:C184)</f>
        <v>280</v>
      </c>
      <c r="D185" s="68">
        <f t="shared" si="33"/>
        <v>8.73</v>
      </c>
      <c r="E185" s="68">
        <f t="shared" si="33"/>
        <v>3.6900000000000004</v>
      </c>
      <c r="F185" s="68">
        <f t="shared" si="33"/>
        <v>62.949999999999996</v>
      </c>
      <c r="G185" s="68">
        <f t="shared" si="33"/>
        <v>323.81</v>
      </c>
      <c r="H185" s="68">
        <f t="shared" si="33"/>
        <v>0</v>
      </c>
      <c r="I185" s="68">
        <f t="shared" si="33"/>
        <v>1.3</v>
      </c>
      <c r="J185" s="68">
        <f t="shared" si="33"/>
        <v>0</v>
      </c>
      <c r="K185" s="68">
        <f t="shared" si="33"/>
        <v>0</v>
      </c>
      <c r="L185" s="68">
        <f t="shared" si="33"/>
        <v>125.78</v>
      </c>
      <c r="M185" s="68">
        <f t="shared" si="33"/>
        <v>0</v>
      </c>
      <c r="N185" s="68">
        <f t="shared" si="33"/>
        <v>14</v>
      </c>
      <c r="O185" s="68">
        <f t="shared" si="33"/>
        <v>0.13</v>
      </c>
    </row>
    <row r="186" spans="1:15">
      <c r="A186" s="65"/>
      <c r="B186" s="58" t="s">
        <v>29</v>
      </c>
      <c r="C186" s="68">
        <f>C185+C180+C170+C167</f>
        <v>1720</v>
      </c>
      <c r="D186" s="68">
        <f t="shared" ref="D186:O186" si="34">D185+D180+D170+D167</f>
        <v>47.65</v>
      </c>
      <c r="E186" s="68">
        <f t="shared" si="34"/>
        <v>53.100000000000009</v>
      </c>
      <c r="F186" s="68">
        <f t="shared" si="34"/>
        <v>251.44</v>
      </c>
      <c r="G186" s="68">
        <f t="shared" si="34"/>
        <v>1687.4099999999999</v>
      </c>
      <c r="H186" s="68">
        <f t="shared" si="34"/>
        <v>8.8049999999999997</v>
      </c>
      <c r="I186" s="68">
        <f t="shared" si="34"/>
        <v>29.68</v>
      </c>
      <c r="J186" s="68">
        <f t="shared" si="34"/>
        <v>66</v>
      </c>
      <c r="K186" s="68">
        <f t="shared" si="34"/>
        <v>0.7</v>
      </c>
      <c r="L186" s="68">
        <f t="shared" si="34"/>
        <v>517.95000000000005</v>
      </c>
      <c r="M186" s="68">
        <f t="shared" si="34"/>
        <v>165.32999999999998</v>
      </c>
      <c r="N186" s="68">
        <f t="shared" si="34"/>
        <v>75.959999999999994</v>
      </c>
      <c r="O186" s="68">
        <f t="shared" si="34"/>
        <v>14.73</v>
      </c>
    </row>
    <row r="187" spans="1:15" ht="15.75">
      <c r="A187" s="111" t="s">
        <v>43</v>
      </c>
      <c r="B187" s="111"/>
      <c r="C187" s="111"/>
      <c r="D187" s="111"/>
      <c r="E187" s="111"/>
      <c r="F187" s="111"/>
      <c r="G187" s="111"/>
      <c r="H187" s="111"/>
      <c r="I187" s="111"/>
      <c r="J187" s="111"/>
      <c r="K187" s="111"/>
      <c r="L187" s="111"/>
      <c r="M187" s="111"/>
      <c r="N187" s="111"/>
      <c r="O187" s="111"/>
    </row>
    <row r="188" spans="1:15" ht="18.75">
      <c r="A188" s="113" t="s">
        <v>19</v>
      </c>
      <c r="B188" s="113"/>
      <c r="C188" s="113"/>
      <c r="D188" s="113"/>
      <c r="E188" s="113"/>
      <c r="F188" s="113"/>
      <c r="G188" s="113"/>
      <c r="H188" s="113"/>
      <c r="I188" s="113"/>
      <c r="J188" s="113"/>
      <c r="K188" s="113"/>
      <c r="L188" s="113"/>
      <c r="M188" s="113"/>
      <c r="N188" s="113"/>
      <c r="O188" s="113"/>
    </row>
    <row r="189" spans="1:15">
      <c r="A189" s="9">
        <v>1</v>
      </c>
      <c r="B189" s="7">
        <v>2</v>
      </c>
      <c r="C189" s="7">
        <v>3</v>
      </c>
      <c r="D189" s="9">
        <v>4</v>
      </c>
      <c r="E189" s="9">
        <v>5</v>
      </c>
      <c r="F189" s="9">
        <v>6</v>
      </c>
      <c r="G189" s="9">
        <v>7</v>
      </c>
      <c r="H189" s="9">
        <v>8</v>
      </c>
      <c r="I189" s="9">
        <v>9</v>
      </c>
      <c r="J189" s="9">
        <v>10</v>
      </c>
      <c r="K189" s="9">
        <v>11</v>
      </c>
      <c r="L189" s="9">
        <v>12</v>
      </c>
      <c r="M189" s="9">
        <v>13</v>
      </c>
      <c r="N189" s="9">
        <v>14</v>
      </c>
      <c r="O189" s="9">
        <v>15</v>
      </c>
    </row>
    <row r="190" spans="1:15" ht="34.5" customHeight="1">
      <c r="A190" s="60">
        <v>173</v>
      </c>
      <c r="B190" s="72" t="s">
        <v>91</v>
      </c>
      <c r="C190" s="60">
        <v>200</v>
      </c>
      <c r="D190" s="60">
        <v>7.89</v>
      </c>
      <c r="E190" s="60">
        <v>7.48</v>
      </c>
      <c r="F190" s="60">
        <v>40.479999999999997</v>
      </c>
      <c r="G190" s="60">
        <v>250.75</v>
      </c>
      <c r="H190" s="60">
        <v>0.27</v>
      </c>
      <c r="I190" s="60">
        <v>1.96</v>
      </c>
      <c r="J190" s="60">
        <v>0</v>
      </c>
      <c r="K190" s="60">
        <v>0</v>
      </c>
      <c r="L190" s="60">
        <v>194.1</v>
      </c>
      <c r="M190" s="60">
        <v>0</v>
      </c>
      <c r="N190" s="60">
        <v>0</v>
      </c>
      <c r="O190" s="60">
        <v>1.51</v>
      </c>
    </row>
    <row r="191" spans="1:15" ht="21" customHeight="1">
      <c r="A191" s="18">
        <v>14</v>
      </c>
      <c r="B191" s="18" t="s">
        <v>20</v>
      </c>
      <c r="C191" s="18">
        <v>10</v>
      </c>
      <c r="D191" s="18">
        <v>0.08</v>
      </c>
      <c r="E191" s="18">
        <v>7.25</v>
      </c>
      <c r="F191" s="18">
        <v>0.13</v>
      </c>
      <c r="G191" s="18">
        <v>66</v>
      </c>
      <c r="H191" s="7">
        <v>0</v>
      </c>
      <c r="I191" s="7">
        <v>0</v>
      </c>
      <c r="J191" s="7">
        <v>40</v>
      </c>
      <c r="K191" s="7">
        <v>0</v>
      </c>
      <c r="L191" s="8">
        <v>2.4</v>
      </c>
      <c r="M191" s="8">
        <v>3</v>
      </c>
      <c r="N191" s="8">
        <v>0</v>
      </c>
      <c r="O191" s="8">
        <v>0.02</v>
      </c>
    </row>
    <row r="192" spans="1:15" ht="14.25" customHeight="1">
      <c r="A192" s="18"/>
      <c r="B192" s="18" t="s">
        <v>27</v>
      </c>
      <c r="C192" s="10" t="s">
        <v>98</v>
      </c>
      <c r="D192" s="18">
        <v>2.4700000000000002</v>
      </c>
      <c r="E192" s="18">
        <v>0.87</v>
      </c>
      <c r="F192" s="18">
        <v>16.75</v>
      </c>
      <c r="G192" s="18">
        <v>85.77</v>
      </c>
      <c r="H192" s="7">
        <v>0.04</v>
      </c>
      <c r="I192" s="7">
        <v>0</v>
      </c>
      <c r="J192" s="7">
        <v>0</v>
      </c>
      <c r="K192" s="7">
        <v>0</v>
      </c>
      <c r="L192" s="27">
        <v>8</v>
      </c>
      <c r="M192" s="27">
        <v>26</v>
      </c>
      <c r="N192" s="27">
        <v>5.6</v>
      </c>
      <c r="O192" s="27">
        <v>0.36</v>
      </c>
    </row>
    <row r="193" spans="1:15">
      <c r="A193" s="60">
        <v>382</v>
      </c>
      <c r="B193" s="60" t="s">
        <v>39</v>
      </c>
      <c r="C193" s="62">
        <v>200</v>
      </c>
      <c r="D193" s="77">
        <v>4.08</v>
      </c>
      <c r="E193" s="77">
        <v>3.54</v>
      </c>
      <c r="F193" s="77">
        <v>17.579999999999998</v>
      </c>
      <c r="G193" s="78">
        <v>118.6</v>
      </c>
      <c r="H193" s="71">
        <v>0</v>
      </c>
      <c r="I193" s="71">
        <v>1.59</v>
      </c>
      <c r="J193" s="71">
        <v>0</v>
      </c>
      <c r="K193" s="79">
        <v>0</v>
      </c>
      <c r="L193" s="77">
        <v>152.22</v>
      </c>
      <c r="M193" s="77">
        <v>0</v>
      </c>
      <c r="N193" s="77">
        <v>21.34</v>
      </c>
      <c r="O193" s="77">
        <v>0.48</v>
      </c>
    </row>
    <row r="194" spans="1:15">
      <c r="A194" s="60"/>
      <c r="B194" s="58" t="s">
        <v>24</v>
      </c>
      <c r="C194" s="102">
        <v>450</v>
      </c>
      <c r="D194" s="93">
        <f t="shared" ref="D194:O194" si="35">SUM(D190:D193)</f>
        <v>14.52</v>
      </c>
      <c r="E194" s="93">
        <f t="shared" si="35"/>
        <v>19.14</v>
      </c>
      <c r="F194" s="93">
        <f t="shared" si="35"/>
        <v>74.94</v>
      </c>
      <c r="G194" s="94">
        <f t="shared" si="35"/>
        <v>521.12</v>
      </c>
      <c r="H194" s="95">
        <f t="shared" si="35"/>
        <v>0.31</v>
      </c>
      <c r="I194" s="95">
        <f t="shared" si="35"/>
        <v>3.55</v>
      </c>
      <c r="J194" s="95">
        <f t="shared" si="35"/>
        <v>40</v>
      </c>
      <c r="K194" s="96">
        <f t="shared" si="35"/>
        <v>0</v>
      </c>
      <c r="L194" s="93">
        <f t="shared" si="35"/>
        <v>356.72</v>
      </c>
      <c r="M194" s="93">
        <f t="shared" si="35"/>
        <v>29</v>
      </c>
      <c r="N194" s="93">
        <f t="shared" si="35"/>
        <v>26.939999999999998</v>
      </c>
      <c r="O194" s="93">
        <f t="shared" si="35"/>
        <v>2.37</v>
      </c>
    </row>
    <row r="195" spans="1:15" ht="18.75">
      <c r="A195" s="113" t="s">
        <v>65</v>
      </c>
      <c r="B195" s="113"/>
      <c r="C195" s="113"/>
      <c r="D195" s="113"/>
      <c r="E195" s="113"/>
      <c r="F195" s="113"/>
      <c r="G195" s="113"/>
      <c r="H195" s="113"/>
      <c r="I195" s="113"/>
      <c r="J195" s="113"/>
      <c r="K195" s="113"/>
      <c r="L195" s="113"/>
      <c r="M195" s="113"/>
      <c r="N195" s="113"/>
      <c r="O195" s="113"/>
    </row>
    <row r="196" spans="1:15" ht="23.25" customHeight="1">
      <c r="A196" s="12"/>
      <c r="B196" s="16" t="s">
        <v>60</v>
      </c>
      <c r="C196" s="13" t="s">
        <v>59</v>
      </c>
      <c r="D196" s="18">
        <v>0.8</v>
      </c>
      <c r="E196" s="18">
        <v>0.8</v>
      </c>
      <c r="F196" s="18">
        <v>19.600000000000001</v>
      </c>
      <c r="G196" s="14">
        <v>94</v>
      </c>
      <c r="H196" s="15">
        <v>0</v>
      </c>
      <c r="I196" s="15">
        <v>20</v>
      </c>
      <c r="J196" s="15">
        <v>0</v>
      </c>
      <c r="K196" s="15">
        <v>0</v>
      </c>
      <c r="L196" s="8">
        <v>32</v>
      </c>
      <c r="M196" s="8">
        <v>22</v>
      </c>
      <c r="N196" s="8">
        <v>0.1</v>
      </c>
      <c r="O196" s="8">
        <v>44</v>
      </c>
    </row>
    <row r="197" spans="1:15">
      <c r="A197" s="65"/>
      <c r="B197" s="58" t="s">
        <v>24</v>
      </c>
      <c r="C197" s="68">
        <v>200</v>
      </c>
      <c r="D197" s="68">
        <f t="shared" ref="D197:O197" si="36">SUM(D196)</f>
        <v>0.8</v>
      </c>
      <c r="E197" s="68">
        <f t="shared" si="36"/>
        <v>0.8</v>
      </c>
      <c r="F197" s="68">
        <f t="shared" si="36"/>
        <v>19.600000000000001</v>
      </c>
      <c r="G197" s="68">
        <f t="shared" si="36"/>
        <v>94</v>
      </c>
      <c r="H197" s="68">
        <f t="shared" si="36"/>
        <v>0</v>
      </c>
      <c r="I197" s="68">
        <f t="shared" si="36"/>
        <v>20</v>
      </c>
      <c r="J197" s="68">
        <f t="shared" si="36"/>
        <v>0</v>
      </c>
      <c r="K197" s="68">
        <f t="shared" si="36"/>
        <v>0</v>
      </c>
      <c r="L197" s="68">
        <f t="shared" si="36"/>
        <v>32</v>
      </c>
      <c r="M197" s="68">
        <f t="shared" si="36"/>
        <v>22</v>
      </c>
      <c r="N197" s="68">
        <f t="shared" si="36"/>
        <v>0.1</v>
      </c>
      <c r="O197" s="68">
        <f t="shared" si="36"/>
        <v>44</v>
      </c>
    </row>
    <row r="198" spans="1:15" ht="18.75">
      <c r="A198" s="113" t="s">
        <v>66</v>
      </c>
      <c r="B198" s="113"/>
      <c r="C198" s="113"/>
      <c r="D198" s="145"/>
      <c r="E198" s="145"/>
      <c r="F198" s="145"/>
      <c r="G198" s="145"/>
      <c r="H198" s="145"/>
      <c r="I198" s="145"/>
      <c r="J198" s="145"/>
      <c r="K198" s="113"/>
      <c r="L198" s="145"/>
      <c r="M198" s="145"/>
      <c r="N198" s="145"/>
      <c r="O198" s="145"/>
    </row>
    <row r="199" spans="1:15">
      <c r="A199" s="69">
        <v>75</v>
      </c>
      <c r="B199" s="60" t="s">
        <v>77</v>
      </c>
      <c r="C199" s="73">
        <v>50</v>
      </c>
      <c r="D199" s="77">
        <v>0.88</v>
      </c>
      <c r="E199" s="77">
        <v>4.03</v>
      </c>
      <c r="F199" s="77">
        <v>5.04</v>
      </c>
      <c r="G199" s="77">
        <v>61.1</v>
      </c>
      <c r="H199" s="77">
        <v>2.5000000000000001E-2</v>
      </c>
      <c r="I199" s="77">
        <v>5.33</v>
      </c>
      <c r="J199" s="77">
        <v>0</v>
      </c>
      <c r="K199" s="60">
        <v>0</v>
      </c>
      <c r="L199" s="77">
        <v>16.75</v>
      </c>
      <c r="M199" s="77">
        <v>0</v>
      </c>
      <c r="N199" s="77">
        <v>0</v>
      </c>
      <c r="O199" s="77">
        <v>0.66</v>
      </c>
    </row>
    <row r="200" spans="1:15" ht="33" customHeight="1">
      <c r="A200" s="60">
        <v>101</v>
      </c>
      <c r="B200" s="72" t="s">
        <v>92</v>
      </c>
      <c r="C200" s="60">
        <v>200</v>
      </c>
      <c r="D200" s="60">
        <v>4.6500000000000004</v>
      </c>
      <c r="E200" s="60">
        <v>6.83</v>
      </c>
      <c r="F200" s="60">
        <v>5.08</v>
      </c>
      <c r="G200" s="60">
        <v>101.87</v>
      </c>
      <c r="H200" s="60">
        <v>0</v>
      </c>
      <c r="I200" s="60">
        <v>7.94</v>
      </c>
      <c r="J200" s="60">
        <v>0</v>
      </c>
      <c r="K200" s="60">
        <v>0</v>
      </c>
      <c r="L200" s="60">
        <v>30.98</v>
      </c>
      <c r="M200" s="60">
        <v>0</v>
      </c>
      <c r="N200" s="60">
        <v>11.34</v>
      </c>
      <c r="O200" s="60">
        <v>0.56999999999999995</v>
      </c>
    </row>
    <row r="201" spans="1:15">
      <c r="A201" s="60">
        <v>289</v>
      </c>
      <c r="B201" s="60" t="s">
        <v>102</v>
      </c>
      <c r="C201" s="60" t="s">
        <v>103</v>
      </c>
      <c r="D201" s="76">
        <v>21.4</v>
      </c>
      <c r="E201" s="76">
        <v>25.9</v>
      </c>
      <c r="F201" s="76">
        <v>29.2</v>
      </c>
      <c r="G201" s="76">
        <v>436</v>
      </c>
      <c r="H201" s="76">
        <v>0.28000000000000003</v>
      </c>
      <c r="I201" s="76">
        <v>24</v>
      </c>
      <c r="J201" s="76">
        <v>3.08</v>
      </c>
      <c r="K201" s="76">
        <v>3.9</v>
      </c>
      <c r="L201" s="76">
        <v>75.8</v>
      </c>
      <c r="M201" s="76">
        <v>565.6</v>
      </c>
      <c r="N201" s="76">
        <v>110</v>
      </c>
      <c r="O201" s="76">
        <v>7.8</v>
      </c>
    </row>
    <row r="202" spans="1:15" ht="21" customHeight="1">
      <c r="A202" s="18"/>
      <c r="B202" s="18" t="s">
        <v>21</v>
      </c>
      <c r="C202" s="10" t="s">
        <v>26</v>
      </c>
      <c r="D202" s="18">
        <v>0.67</v>
      </c>
      <c r="E202" s="18">
        <v>0.44</v>
      </c>
      <c r="F202" s="18">
        <v>8.3800000000000008</v>
      </c>
      <c r="G202" s="18">
        <v>42.8</v>
      </c>
      <c r="H202" s="7">
        <v>0.02</v>
      </c>
      <c r="I202" s="7">
        <v>0</v>
      </c>
      <c r="J202" s="7">
        <v>0</v>
      </c>
      <c r="K202" s="7">
        <v>0</v>
      </c>
      <c r="L202" s="8">
        <v>4</v>
      </c>
      <c r="M202" s="8">
        <v>13</v>
      </c>
      <c r="N202" s="8">
        <v>2.8</v>
      </c>
      <c r="O202" s="8">
        <v>0.18</v>
      </c>
    </row>
    <row r="203" spans="1:15" ht="18" customHeight="1">
      <c r="A203" s="18"/>
      <c r="B203" s="18" t="s">
        <v>27</v>
      </c>
      <c r="C203" s="18">
        <v>30</v>
      </c>
      <c r="D203" s="21">
        <v>2.6</v>
      </c>
      <c r="E203" s="21">
        <v>1</v>
      </c>
      <c r="F203" s="21">
        <v>12.8</v>
      </c>
      <c r="G203" s="21">
        <v>77.7</v>
      </c>
      <c r="H203" s="41">
        <v>8.6999999999999993</v>
      </c>
      <c r="I203" s="41">
        <v>0.1</v>
      </c>
      <c r="J203" s="41">
        <v>0</v>
      </c>
      <c r="K203" s="7">
        <v>0.7</v>
      </c>
      <c r="L203" s="43">
        <v>2.2000000000000002</v>
      </c>
      <c r="M203" s="43">
        <v>3</v>
      </c>
      <c r="N203" s="43">
        <v>0</v>
      </c>
      <c r="O203" s="43">
        <v>4.7</v>
      </c>
    </row>
    <row r="204" spans="1:15" ht="29.25" customHeight="1">
      <c r="A204" s="69">
        <v>349</v>
      </c>
      <c r="B204" s="72" t="s">
        <v>37</v>
      </c>
      <c r="C204" s="73" t="s">
        <v>106</v>
      </c>
      <c r="D204" s="77">
        <v>0.66</v>
      </c>
      <c r="E204" s="77">
        <v>0.09</v>
      </c>
      <c r="F204" s="77">
        <v>32.01</v>
      </c>
      <c r="G204" s="77">
        <v>132.80000000000001</v>
      </c>
      <c r="H204" s="82">
        <v>0</v>
      </c>
      <c r="I204" s="77">
        <v>0.73</v>
      </c>
      <c r="J204" s="77">
        <v>0</v>
      </c>
      <c r="K204" s="80">
        <v>0</v>
      </c>
      <c r="L204" s="77">
        <v>32.479999999999997</v>
      </c>
      <c r="M204" s="77">
        <v>0</v>
      </c>
      <c r="N204" s="77">
        <v>17.46</v>
      </c>
      <c r="O204" s="77">
        <v>0.7</v>
      </c>
    </row>
    <row r="205" spans="1:15">
      <c r="A205" s="60"/>
      <c r="B205" s="58" t="s">
        <v>24</v>
      </c>
      <c r="C205" s="66">
        <v>730</v>
      </c>
      <c r="D205" s="66">
        <f t="shared" ref="D205:O205" si="37">SUM(D199:D204)</f>
        <v>30.860000000000003</v>
      </c>
      <c r="E205" s="66">
        <f t="shared" si="37"/>
        <v>38.29</v>
      </c>
      <c r="F205" s="66">
        <f t="shared" si="37"/>
        <v>92.509999999999991</v>
      </c>
      <c r="G205" s="66">
        <f t="shared" si="37"/>
        <v>852.27</v>
      </c>
      <c r="H205" s="66">
        <f t="shared" si="37"/>
        <v>9.0249999999999986</v>
      </c>
      <c r="I205" s="66">
        <f t="shared" si="37"/>
        <v>38.099999999999994</v>
      </c>
      <c r="J205" s="66">
        <f t="shared" si="37"/>
        <v>3.08</v>
      </c>
      <c r="K205" s="66">
        <f t="shared" si="37"/>
        <v>4.5999999999999996</v>
      </c>
      <c r="L205" s="66">
        <f t="shared" si="37"/>
        <v>162.20999999999998</v>
      </c>
      <c r="M205" s="66">
        <f t="shared" si="37"/>
        <v>581.6</v>
      </c>
      <c r="N205" s="66">
        <f t="shared" si="37"/>
        <v>141.6</v>
      </c>
      <c r="O205" s="66">
        <f t="shared" si="37"/>
        <v>14.61</v>
      </c>
    </row>
    <row r="206" spans="1:15" ht="18.75">
      <c r="A206" s="146" t="s">
        <v>70</v>
      </c>
      <c r="B206" s="147"/>
      <c r="C206" s="147"/>
      <c r="D206" s="147"/>
      <c r="E206" s="147"/>
      <c r="F206" s="147"/>
      <c r="G206" s="147"/>
      <c r="H206" s="147"/>
      <c r="I206" s="147"/>
      <c r="J206" s="147"/>
      <c r="K206" s="147"/>
      <c r="L206" s="147"/>
      <c r="M206" s="147"/>
      <c r="N206" s="147"/>
      <c r="O206" s="148"/>
    </row>
    <row r="207" spans="1:15" ht="46.5" customHeight="1">
      <c r="A207" s="60">
        <v>219</v>
      </c>
      <c r="B207" s="72" t="s">
        <v>112</v>
      </c>
      <c r="C207" s="60" t="s">
        <v>113</v>
      </c>
      <c r="D207" s="60">
        <v>10.58</v>
      </c>
      <c r="E207" s="60">
        <v>8.36</v>
      </c>
      <c r="F207" s="60">
        <v>9.8550000000000004</v>
      </c>
      <c r="G207" s="60">
        <v>151.28</v>
      </c>
      <c r="H207" s="60">
        <v>0</v>
      </c>
      <c r="I207" s="60">
        <v>40.32</v>
      </c>
      <c r="J207" s="60">
        <v>0</v>
      </c>
      <c r="K207" s="60">
        <v>0</v>
      </c>
      <c r="L207" s="60">
        <v>104.06</v>
      </c>
      <c r="M207" s="60">
        <v>14.5</v>
      </c>
      <c r="N207" s="60">
        <v>0</v>
      </c>
      <c r="O207" s="60">
        <v>0.38</v>
      </c>
    </row>
    <row r="208" spans="1:15">
      <c r="A208" s="60">
        <v>376</v>
      </c>
      <c r="B208" s="60" t="s">
        <v>23</v>
      </c>
      <c r="C208" s="62" t="s">
        <v>100</v>
      </c>
      <c r="D208" s="63">
        <v>0.2</v>
      </c>
      <c r="E208" s="63">
        <v>0</v>
      </c>
      <c r="F208" s="63">
        <v>14</v>
      </c>
      <c r="G208" s="63">
        <v>28</v>
      </c>
      <c r="H208" s="64">
        <v>0</v>
      </c>
      <c r="I208" s="60">
        <v>0</v>
      </c>
      <c r="J208" s="60">
        <v>0</v>
      </c>
      <c r="K208" s="60">
        <v>0</v>
      </c>
      <c r="L208" s="60">
        <v>6</v>
      </c>
      <c r="M208" s="60">
        <v>0</v>
      </c>
      <c r="N208" s="60">
        <v>0</v>
      </c>
      <c r="O208" s="60">
        <v>0.4</v>
      </c>
    </row>
    <row r="209" spans="1:15">
      <c r="A209" s="60"/>
      <c r="B209" s="58" t="s">
        <v>24</v>
      </c>
      <c r="C209" s="66">
        <v>280</v>
      </c>
      <c r="D209" s="66">
        <f t="shared" ref="D209:O209" si="38">SUM(D207:D208)</f>
        <v>10.78</v>
      </c>
      <c r="E209" s="66">
        <f t="shared" si="38"/>
        <v>8.36</v>
      </c>
      <c r="F209" s="66">
        <f t="shared" si="38"/>
        <v>23.855</v>
      </c>
      <c r="G209" s="66">
        <f t="shared" si="38"/>
        <v>179.28</v>
      </c>
      <c r="H209" s="66">
        <f t="shared" si="38"/>
        <v>0</v>
      </c>
      <c r="I209" s="66">
        <f t="shared" si="38"/>
        <v>40.32</v>
      </c>
      <c r="J209" s="66">
        <f t="shared" si="38"/>
        <v>0</v>
      </c>
      <c r="K209" s="66">
        <f t="shared" si="38"/>
        <v>0</v>
      </c>
      <c r="L209" s="66">
        <f t="shared" si="38"/>
        <v>110.06</v>
      </c>
      <c r="M209" s="66">
        <f t="shared" si="38"/>
        <v>14.5</v>
      </c>
      <c r="N209" s="66">
        <f t="shared" si="38"/>
        <v>0</v>
      </c>
      <c r="O209" s="66">
        <f t="shared" si="38"/>
        <v>0.78</v>
      </c>
    </row>
    <row r="210" spans="1:15">
      <c r="A210" s="65"/>
      <c r="B210" s="58" t="s">
        <v>29</v>
      </c>
      <c r="C210" s="68">
        <f t="shared" ref="C210:O210" si="39">C194+C197+C205+C209</f>
        <v>1660</v>
      </c>
      <c r="D210" s="68">
        <f t="shared" si="39"/>
        <v>56.960000000000008</v>
      </c>
      <c r="E210" s="68">
        <f t="shared" si="39"/>
        <v>66.59</v>
      </c>
      <c r="F210" s="68">
        <f t="shared" si="39"/>
        <v>210.90499999999997</v>
      </c>
      <c r="G210" s="68">
        <f t="shared" si="39"/>
        <v>1646.6699999999998</v>
      </c>
      <c r="H210" s="68">
        <f t="shared" si="39"/>
        <v>9.3349999999999991</v>
      </c>
      <c r="I210" s="68">
        <f t="shared" si="39"/>
        <v>101.97</v>
      </c>
      <c r="J210" s="68">
        <f t="shared" si="39"/>
        <v>43.08</v>
      </c>
      <c r="K210" s="68">
        <f t="shared" si="39"/>
        <v>4.5999999999999996</v>
      </c>
      <c r="L210" s="68">
        <f t="shared" si="39"/>
        <v>660.99</v>
      </c>
      <c r="M210" s="68">
        <f t="shared" si="39"/>
        <v>647.1</v>
      </c>
      <c r="N210" s="68">
        <f t="shared" si="39"/>
        <v>168.64</v>
      </c>
      <c r="O210" s="68">
        <f t="shared" si="39"/>
        <v>61.76</v>
      </c>
    </row>
    <row r="211" spans="1:15" ht="15.75">
      <c r="A211" s="111" t="s">
        <v>44</v>
      </c>
      <c r="B211" s="111"/>
      <c r="C211" s="111"/>
      <c r="D211" s="111"/>
      <c r="E211" s="111"/>
      <c r="F211" s="111"/>
      <c r="G211" s="111"/>
      <c r="H211" s="111"/>
      <c r="I211" s="111"/>
      <c r="J211" s="111"/>
      <c r="K211" s="111"/>
      <c r="L211" s="111"/>
      <c r="M211" s="111"/>
      <c r="N211" s="111"/>
      <c r="O211" s="111"/>
    </row>
    <row r="212" spans="1:15" ht="18.75">
      <c r="A212" s="113" t="s">
        <v>19</v>
      </c>
      <c r="B212" s="113"/>
      <c r="C212" s="113"/>
      <c r="D212" s="113"/>
      <c r="E212" s="113"/>
      <c r="F212" s="113"/>
      <c r="G212" s="113"/>
      <c r="H212" s="113"/>
      <c r="I212" s="113"/>
      <c r="J212" s="113"/>
      <c r="K212" s="113"/>
      <c r="L212" s="113"/>
      <c r="M212" s="113"/>
      <c r="N212" s="113"/>
      <c r="O212" s="113"/>
    </row>
    <row r="213" spans="1:15">
      <c r="A213" s="9">
        <v>1</v>
      </c>
      <c r="B213" s="7">
        <v>2</v>
      </c>
      <c r="C213" s="7">
        <v>3</v>
      </c>
      <c r="D213" s="9">
        <v>4</v>
      </c>
      <c r="E213" s="9">
        <v>5</v>
      </c>
      <c r="F213" s="9">
        <v>6</v>
      </c>
      <c r="G213" s="9">
        <v>7</v>
      </c>
      <c r="H213" s="9">
        <v>8</v>
      </c>
      <c r="I213" s="9">
        <v>9</v>
      </c>
      <c r="J213" s="9">
        <v>10</v>
      </c>
      <c r="K213" s="9">
        <v>11</v>
      </c>
      <c r="L213" s="9">
        <v>12</v>
      </c>
      <c r="M213" s="9">
        <v>13</v>
      </c>
      <c r="N213" s="9">
        <v>14</v>
      </c>
      <c r="O213" s="9">
        <v>15</v>
      </c>
    </row>
    <row r="214" spans="1:15">
      <c r="A214" s="26">
        <v>210</v>
      </c>
      <c r="B214" s="26" t="s">
        <v>30</v>
      </c>
      <c r="C214" s="62">
        <v>80</v>
      </c>
      <c r="D214" s="87">
        <v>8.24</v>
      </c>
      <c r="E214" s="87">
        <v>13.33</v>
      </c>
      <c r="F214" s="87">
        <v>0.72</v>
      </c>
      <c r="G214" s="88">
        <v>137.15</v>
      </c>
      <c r="H214" s="87">
        <v>0</v>
      </c>
      <c r="I214" s="87">
        <v>0.16</v>
      </c>
      <c r="J214" s="87">
        <v>0</v>
      </c>
      <c r="K214" s="89">
        <v>0</v>
      </c>
      <c r="L214" s="87">
        <v>50.98</v>
      </c>
      <c r="M214" s="87">
        <v>0</v>
      </c>
      <c r="N214" s="87">
        <v>10.7</v>
      </c>
      <c r="O214" s="87">
        <v>1.48</v>
      </c>
    </row>
    <row r="215" spans="1:15">
      <c r="A215" s="60"/>
      <c r="B215" s="60" t="s">
        <v>49</v>
      </c>
      <c r="C215" s="62">
        <v>80</v>
      </c>
      <c r="D215" s="77">
        <v>0.96</v>
      </c>
      <c r="E215" s="77">
        <v>3.77</v>
      </c>
      <c r="F215" s="77">
        <v>6.18</v>
      </c>
      <c r="G215" s="77">
        <v>62.4</v>
      </c>
      <c r="H215" s="71">
        <v>0.04</v>
      </c>
      <c r="I215" s="71">
        <v>7.68</v>
      </c>
      <c r="J215" s="71">
        <v>0</v>
      </c>
      <c r="K215" s="60">
        <v>0</v>
      </c>
      <c r="L215" s="71">
        <v>25.6</v>
      </c>
      <c r="M215" s="77">
        <v>0</v>
      </c>
      <c r="N215" s="70">
        <v>0</v>
      </c>
      <c r="O215" s="71">
        <v>0.33</v>
      </c>
    </row>
    <row r="216" spans="1:15" ht="17.25" customHeight="1">
      <c r="A216" s="18">
        <v>14</v>
      </c>
      <c r="B216" s="18" t="s">
        <v>20</v>
      </c>
      <c r="C216" s="18">
        <v>10</v>
      </c>
      <c r="D216" s="18">
        <v>0.08</v>
      </c>
      <c r="E216" s="18">
        <v>7.25</v>
      </c>
      <c r="F216" s="18">
        <v>0.13</v>
      </c>
      <c r="G216" s="18">
        <v>66</v>
      </c>
      <c r="H216" s="7">
        <v>0</v>
      </c>
      <c r="I216" s="7">
        <v>0</v>
      </c>
      <c r="J216" s="7">
        <v>40</v>
      </c>
      <c r="K216" s="7">
        <v>0</v>
      </c>
      <c r="L216" s="8">
        <v>2.4</v>
      </c>
      <c r="M216" s="8">
        <v>3</v>
      </c>
      <c r="N216" s="8">
        <v>0</v>
      </c>
      <c r="O216" s="8">
        <v>0.02</v>
      </c>
    </row>
    <row r="217" spans="1:15" ht="14.25" customHeight="1">
      <c r="A217" s="18">
        <v>15</v>
      </c>
      <c r="B217" s="18" t="s">
        <v>22</v>
      </c>
      <c r="C217" s="18">
        <v>10</v>
      </c>
      <c r="D217" s="21">
        <v>2.2599999999999998</v>
      </c>
      <c r="E217" s="21">
        <v>2.93</v>
      </c>
      <c r="F217" s="21">
        <v>0</v>
      </c>
      <c r="G217" s="21">
        <v>36</v>
      </c>
      <c r="H217" s="41">
        <v>0.01</v>
      </c>
      <c r="I217" s="41">
        <v>7.0000000000000007E-2</v>
      </c>
      <c r="J217" s="41">
        <v>26</v>
      </c>
      <c r="K217" s="7">
        <v>0</v>
      </c>
      <c r="L217" s="43">
        <v>88</v>
      </c>
      <c r="M217" s="43">
        <v>50</v>
      </c>
      <c r="N217" s="43">
        <v>3.5</v>
      </c>
      <c r="O217" s="43">
        <v>0.1</v>
      </c>
    </row>
    <row r="218" spans="1:15" ht="15" customHeight="1">
      <c r="A218" s="18"/>
      <c r="B218" s="18" t="s">
        <v>27</v>
      </c>
      <c r="C218" s="10" t="s">
        <v>98</v>
      </c>
      <c r="D218" s="18">
        <v>2.4700000000000002</v>
      </c>
      <c r="E218" s="18">
        <v>0.87</v>
      </c>
      <c r="F218" s="18">
        <v>16.75</v>
      </c>
      <c r="G218" s="18">
        <v>85.77</v>
      </c>
      <c r="H218" s="7">
        <v>0.04</v>
      </c>
      <c r="I218" s="7">
        <v>0</v>
      </c>
      <c r="J218" s="7">
        <v>0</v>
      </c>
      <c r="K218" s="7">
        <v>0</v>
      </c>
      <c r="L218" s="27">
        <v>8</v>
      </c>
      <c r="M218" s="27">
        <v>26</v>
      </c>
      <c r="N218" s="27">
        <v>5.6</v>
      </c>
      <c r="O218" s="27">
        <v>0.36</v>
      </c>
    </row>
    <row r="219" spans="1:15">
      <c r="A219" s="60">
        <v>376</v>
      </c>
      <c r="B219" s="60" t="s">
        <v>23</v>
      </c>
      <c r="C219" s="62" t="s">
        <v>100</v>
      </c>
      <c r="D219" s="63">
        <v>0.2</v>
      </c>
      <c r="E219" s="63">
        <v>0</v>
      </c>
      <c r="F219" s="63">
        <v>14</v>
      </c>
      <c r="G219" s="63">
        <v>28</v>
      </c>
      <c r="H219" s="64">
        <v>0</v>
      </c>
      <c r="I219" s="60">
        <v>0</v>
      </c>
      <c r="J219" s="60">
        <v>0</v>
      </c>
      <c r="K219" s="60">
        <v>0</v>
      </c>
      <c r="L219" s="60">
        <v>6</v>
      </c>
      <c r="M219" s="60">
        <v>0</v>
      </c>
      <c r="N219" s="60">
        <v>0</v>
      </c>
      <c r="O219" s="60">
        <v>0.4</v>
      </c>
    </row>
    <row r="220" spans="1:15">
      <c r="A220" s="60"/>
      <c r="B220" s="58" t="s">
        <v>24</v>
      </c>
      <c r="C220" s="66">
        <v>420</v>
      </c>
      <c r="D220" s="66">
        <f t="shared" ref="D220:O220" si="40">SUM(D214:D219)</f>
        <v>14.209999999999999</v>
      </c>
      <c r="E220" s="66">
        <f t="shared" si="40"/>
        <v>28.150000000000002</v>
      </c>
      <c r="F220" s="66">
        <f t="shared" si="40"/>
        <v>37.78</v>
      </c>
      <c r="G220" s="66">
        <f t="shared" si="40"/>
        <v>415.32</v>
      </c>
      <c r="H220" s="66">
        <f t="shared" si="40"/>
        <v>0.09</v>
      </c>
      <c r="I220" s="66">
        <f t="shared" si="40"/>
        <v>7.91</v>
      </c>
      <c r="J220" s="66">
        <f t="shared" si="40"/>
        <v>66</v>
      </c>
      <c r="K220" s="66">
        <f t="shared" si="40"/>
        <v>0</v>
      </c>
      <c r="L220" s="66">
        <f t="shared" si="40"/>
        <v>180.98000000000002</v>
      </c>
      <c r="M220" s="66">
        <f t="shared" si="40"/>
        <v>79</v>
      </c>
      <c r="N220" s="66">
        <f t="shared" si="40"/>
        <v>19.799999999999997</v>
      </c>
      <c r="O220" s="66">
        <f t="shared" si="40"/>
        <v>2.69</v>
      </c>
    </row>
    <row r="221" spans="1:15" ht="18.75">
      <c r="A221" s="113" t="s">
        <v>65</v>
      </c>
      <c r="B221" s="113"/>
      <c r="C221" s="113"/>
      <c r="D221" s="113"/>
      <c r="E221" s="113"/>
      <c r="F221" s="113"/>
      <c r="G221" s="113"/>
      <c r="H221" s="113"/>
      <c r="I221" s="113"/>
      <c r="J221" s="113"/>
      <c r="K221" s="113"/>
      <c r="L221" s="113"/>
      <c r="M221" s="113"/>
      <c r="N221" s="113"/>
      <c r="O221" s="113"/>
    </row>
    <row r="222" spans="1:15" ht="21.75" customHeight="1">
      <c r="A222" s="18"/>
      <c r="B222" s="16" t="s">
        <v>87</v>
      </c>
      <c r="C222" s="18">
        <v>200</v>
      </c>
      <c r="D222" s="18">
        <v>1</v>
      </c>
      <c r="E222" s="18">
        <v>0</v>
      </c>
      <c r="F222" s="18">
        <v>20.2</v>
      </c>
      <c r="G222" s="18">
        <v>84.8</v>
      </c>
      <c r="H222" s="18">
        <v>0</v>
      </c>
      <c r="I222" s="18">
        <v>6</v>
      </c>
      <c r="J222" s="18">
        <v>0</v>
      </c>
      <c r="K222" s="18">
        <v>0</v>
      </c>
      <c r="L222" s="22">
        <v>18.66</v>
      </c>
      <c r="M222" s="22">
        <v>13.33</v>
      </c>
      <c r="N222" s="22">
        <v>0</v>
      </c>
      <c r="O222" s="22">
        <v>3.73</v>
      </c>
    </row>
    <row r="223" spans="1:15">
      <c r="A223" s="65"/>
      <c r="B223" s="58" t="s">
        <v>24</v>
      </c>
      <c r="C223" s="68">
        <v>200</v>
      </c>
      <c r="D223" s="68">
        <f t="shared" ref="D223:O223" si="41">SUM(D222)</f>
        <v>1</v>
      </c>
      <c r="E223" s="68">
        <f t="shared" si="41"/>
        <v>0</v>
      </c>
      <c r="F223" s="68">
        <f t="shared" si="41"/>
        <v>20.2</v>
      </c>
      <c r="G223" s="68">
        <f t="shared" si="41"/>
        <v>84.8</v>
      </c>
      <c r="H223" s="68">
        <f t="shared" si="41"/>
        <v>0</v>
      </c>
      <c r="I223" s="68">
        <f t="shared" si="41"/>
        <v>6</v>
      </c>
      <c r="J223" s="68">
        <f t="shared" si="41"/>
        <v>0</v>
      </c>
      <c r="K223" s="68">
        <f t="shared" si="41"/>
        <v>0</v>
      </c>
      <c r="L223" s="68">
        <f t="shared" si="41"/>
        <v>18.66</v>
      </c>
      <c r="M223" s="68">
        <f t="shared" si="41"/>
        <v>13.33</v>
      </c>
      <c r="N223" s="68">
        <f t="shared" si="41"/>
        <v>0</v>
      </c>
      <c r="O223" s="68">
        <f t="shared" si="41"/>
        <v>3.73</v>
      </c>
    </row>
    <row r="224" spans="1:15" ht="18.75">
      <c r="A224" s="113" t="s">
        <v>66</v>
      </c>
      <c r="B224" s="113"/>
      <c r="C224" s="113"/>
      <c r="D224" s="113"/>
      <c r="E224" s="113"/>
      <c r="F224" s="113"/>
      <c r="G224" s="113"/>
      <c r="H224" s="113"/>
      <c r="I224" s="113"/>
      <c r="J224" s="113"/>
      <c r="K224" s="113"/>
      <c r="L224" s="113"/>
      <c r="M224" s="113"/>
      <c r="N224" s="113"/>
      <c r="O224" s="113"/>
    </row>
    <row r="225" spans="1:15" ht="26.25">
      <c r="A225" s="69">
        <v>49</v>
      </c>
      <c r="B225" s="72" t="s">
        <v>110</v>
      </c>
      <c r="C225" s="73">
        <v>50</v>
      </c>
      <c r="D225" s="77">
        <v>0.5</v>
      </c>
      <c r="E225" s="77">
        <v>0.05</v>
      </c>
      <c r="F225" s="77">
        <v>0.6</v>
      </c>
      <c r="G225" s="78">
        <v>6</v>
      </c>
      <c r="H225" s="77">
        <v>2.5000000000000001E-2</v>
      </c>
      <c r="I225" s="77">
        <v>2.4500000000000002</v>
      </c>
      <c r="J225" s="77">
        <v>0</v>
      </c>
      <c r="K225" s="80">
        <v>0</v>
      </c>
      <c r="L225" s="77">
        <v>8.5</v>
      </c>
      <c r="M225" s="77">
        <v>7</v>
      </c>
      <c r="N225" s="77">
        <v>15</v>
      </c>
      <c r="O225" s="77">
        <v>0.25</v>
      </c>
    </row>
    <row r="226" spans="1:15" ht="26.25">
      <c r="A226" s="60">
        <v>82</v>
      </c>
      <c r="B226" s="72" t="s">
        <v>111</v>
      </c>
      <c r="C226" s="60" t="s">
        <v>107</v>
      </c>
      <c r="D226" s="60">
        <v>5.12</v>
      </c>
      <c r="E226" s="60">
        <v>8.0239999999999991</v>
      </c>
      <c r="F226" s="60">
        <v>9.24</v>
      </c>
      <c r="G226" s="60">
        <v>136.84</v>
      </c>
      <c r="H226" s="60">
        <v>0</v>
      </c>
      <c r="I226" s="60">
        <v>0.13</v>
      </c>
      <c r="J226" s="60">
        <v>0</v>
      </c>
      <c r="K226" s="60">
        <v>0</v>
      </c>
      <c r="L226" s="60">
        <v>49.12</v>
      </c>
      <c r="M226" s="60">
        <v>0</v>
      </c>
      <c r="N226" s="60">
        <v>21.63</v>
      </c>
      <c r="O226" s="60">
        <v>1.35</v>
      </c>
    </row>
    <row r="227" spans="1:15">
      <c r="A227" s="60">
        <v>234</v>
      </c>
      <c r="B227" s="72" t="s">
        <v>63</v>
      </c>
      <c r="C227" s="60">
        <v>80</v>
      </c>
      <c r="D227" s="60">
        <v>15.7</v>
      </c>
      <c r="E227" s="60">
        <v>12.25</v>
      </c>
      <c r="F227" s="60">
        <v>19.8</v>
      </c>
      <c r="G227" s="60">
        <v>256</v>
      </c>
      <c r="H227" s="60">
        <v>8.5000000000000006E-2</v>
      </c>
      <c r="I227" s="60">
        <v>0.94</v>
      </c>
      <c r="J227" s="60">
        <v>0</v>
      </c>
      <c r="K227" s="60">
        <v>0</v>
      </c>
      <c r="L227" s="60">
        <v>38.85</v>
      </c>
      <c r="M227" s="60">
        <v>121.8</v>
      </c>
      <c r="N227" s="60">
        <v>13.85</v>
      </c>
      <c r="O227" s="60">
        <v>0.36</v>
      </c>
    </row>
    <row r="228" spans="1:15">
      <c r="A228" s="69">
        <v>302</v>
      </c>
      <c r="B228" s="26" t="s">
        <v>32</v>
      </c>
      <c r="C228" s="60">
        <v>150</v>
      </c>
      <c r="D228" s="60">
        <v>3.0579999999999998</v>
      </c>
      <c r="E228" s="60">
        <v>4.5199999999999996</v>
      </c>
      <c r="F228" s="60">
        <v>30.56</v>
      </c>
      <c r="G228" s="60">
        <v>175.09</v>
      </c>
      <c r="H228" s="60">
        <v>2.5000000000000001E-2</v>
      </c>
      <c r="I228" s="60">
        <v>0</v>
      </c>
      <c r="J228" s="60">
        <v>22.5</v>
      </c>
      <c r="K228" s="60">
        <v>0</v>
      </c>
      <c r="L228" s="60">
        <v>2.1800000000000002</v>
      </c>
      <c r="M228" s="60">
        <v>51.25</v>
      </c>
      <c r="N228" s="60">
        <v>15.84</v>
      </c>
      <c r="O228" s="60">
        <v>0.44</v>
      </c>
    </row>
    <row r="229" spans="1:15" ht="17.25" customHeight="1">
      <c r="A229" s="18"/>
      <c r="B229" s="18" t="s">
        <v>21</v>
      </c>
      <c r="C229" s="10" t="s">
        <v>26</v>
      </c>
      <c r="D229" s="18">
        <v>0.67</v>
      </c>
      <c r="E229" s="18">
        <v>0.44</v>
      </c>
      <c r="F229" s="18">
        <v>8.3800000000000008</v>
      </c>
      <c r="G229" s="18">
        <v>42.8</v>
      </c>
      <c r="H229" s="7">
        <v>0.02</v>
      </c>
      <c r="I229" s="7">
        <v>0</v>
      </c>
      <c r="J229" s="7">
        <v>0</v>
      </c>
      <c r="K229" s="7">
        <v>0</v>
      </c>
      <c r="L229" s="27">
        <v>4</v>
      </c>
      <c r="M229" s="27">
        <v>13</v>
      </c>
      <c r="N229" s="27">
        <v>2.8</v>
      </c>
      <c r="O229" s="27">
        <v>0.18</v>
      </c>
    </row>
    <row r="230" spans="1:15" ht="18.75" customHeight="1">
      <c r="A230" s="18"/>
      <c r="B230" s="18" t="s">
        <v>27</v>
      </c>
      <c r="C230" s="18">
        <v>30</v>
      </c>
      <c r="D230" s="21">
        <v>2.6</v>
      </c>
      <c r="E230" s="21">
        <v>1</v>
      </c>
      <c r="F230" s="21">
        <v>12.8</v>
      </c>
      <c r="G230" s="21">
        <v>77.7</v>
      </c>
      <c r="H230" s="7">
        <v>8.6999999999999993</v>
      </c>
      <c r="I230" s="7">
        <v>0.1</v>
      </c>
      <c r="J230" s="7">
        <v>0</v>
      </c>
      <c r="K230" s="7">
        <v>0.7</v>
      </c>
      <c r="L230" s="27">
        <v>2.2000000000000002</v>
      </c>
      <c r="M230" s="27">
        <v>3</v>
      </c>
      <c r="N230" s="27">
        <v>0</v>
      </c>
      <c r="O230" s="27">
        <v>4.7</v>
      </c>
    </row>
    <row r="231" spans="1:15" ht="36" customHeight="1">
      <c r="A231" s="69">
        <v>354</v>
      </c>
      <c r="B231" s="72" t="s">
        <v>69</v>
      </c>
      <c r="C231" s="73" t="s">
        <v>106</v>
      </c>
      <c r="D231" s="70">
        <v>0.11</v>
      </c>
      <c r="E231" s="71">
        <v>0.12</v>
      </c>
      <c r="F231" s="71">
        <v>25.1</v>
      </c>
      <c r="G231" s="71">
        <v>119.2</v>
      </c>
      <c r="H231" s="74">
        <v>0</v>
      </c>
      <c r="I231" s="69">
        <v>1.83</v>
      </c>
      <c r="J231" s="69">
        <v>0</v>
      </c>
      <c r="K231" s="69">
        <v>0</v>
      </c>
      <c r="L231" s="69">
        <v>11.46</v>
      </c>
      <c r="M231" s="69">
        <v>0</v>
      </c>
      <c r="N231" s="69">
        <v>3.64</v>
      </c>
      <c r="O231" s="69">
        <v>0.56999999999999995</v>
      </c>
    </row>
    <row r="232" spans="1:15">
      <c r="A232" s="65"/>
      <c r="B232" s="58" t="s">
        <v>24</v>
      </c>
      <c r="C232" s="66">
        <v>730</v>
      </c>
      <c r="D232" s="66">
        <f t="shared" ref="D232:O232" si="42">SUM(D225:D231)</f>
        <v>27.758000000000003</v>
      </c>
      <c r="E232" s="66">
        <f t="shared" si="42"/>
        <v>26.404</v>
      </c>
      <c r="F232" s="66">
        <f t="shared" si="42"/>
        <v>106.47999999999999</v>
      </c>
      <c r="G232" s="66">
        <f t="shared" si="42"/>
        <v>813.63000000000011</v>
      </c>
      <c r="H232" s="66">
        <f t="shared" si="42"/>
        <v>8.8549999999999986</v>
      </c>
      <c r="I232" s="66">
        <f t="shared" si="42"/>
        <v>5.45</v>
      </c>
      <c r="J232" s="66">
        <f t="shared" si="42"/>
        <v>22.5</v>
      </c>
      <c r="K232" s="66">
        <f t="shared" si="42"/>
        <v>0.7</v>
      </c>
      <c r="L232" s="66">
        <f t="shared" si="42"/>
        <v>116.31</v>
      </c>
      <c r="M232" s="66">
        <f t="shared" si="42"/>
        <v>196.05</v>
      </c>
      <c r="N232" s="66">
        <f t="shared" si="42"/>
        <v>72.759999999999991</v>
      </c>
      <c r="O232" s="66">
        <f t="shared" si="42"/>
        <v>7.8500000000000005</v>
      </c>
    </row>
    <row r="233" spans="1:15" ht="18.75">
      <c r="A233" s="146" t="s">
        <v>70</v>
      </c>
      <c r="B233" s="147"/>
      <c r="C233" s="147"/>
      <c r="D233" s="147"/>
      <c r="E233" s="147"/>
      <c r="F233" s="147"/>
      <c r="G233" s="147"/>
      <c r="H233" s="147"/>
      <c r="I233" s="147"/>
      <c r="J233" s="147"/>
      <c r="K233" s="147"/>
      <c r="L233" s="147"/>
      <c r="M233" s="147"/>
      <c r="N233" s="147"/>
      <c r="O233" s="148"/>
    </row>
    <row r="234" spans="1:15">
      <c r="A234" s="60" t="s">
        <v>79</v>
      </c>
      <c r="B234" s="60" t="s">
        <v>80</v>
      </c>
      <c r="C234" s="60">
        <v>80</v>
      </c>
      <c r="D234" s="60">
        <v>6.4</v>
      </c>
      <c r="E234" s="60">
        <v>4.93</v>
      </c>
      <c r="F234" s="60">
        <v>27.97</v>
      </c>
      <c r="G234" s="60">
        <v>208.4</v>
      </c>
      <c r="H234" s="60">
        <v>0.11</v>
      </c>
      <c r="I234" s="60">
        <v>0.13</v>
      </c>
      <c r="J234" s="60">
        <v>0.35</v>
      </c>
      <c r="K234" s="60">
        <v>0</v>
      </c>
      <c r="L234" s="60">
        <v>62.93</v>
      </c>
      <c r="M234" s="60">
        <v>0</v>
      </c>
      <c r="N234" s="60">
        <v>0</v>
      </c>
      <c r="O234" s="60">
        <v>0.53</v>
      </c>
    </row>
    <row r="235" spans="1:15" ht="26.25">
      <c r="A235" s="69">
        <v>379</v>
      </c>
      <c r="B235" s="72" t="s">
        <v>31</v>
      </c>
      <c r="C235" s="62">
        <v>200</v>
      </c>
      <c r="D235" s="77">
        <v>3.17</v>
      </c>
      <c r="E235" s="77">
        <v>2.68</v>
      </c>
      <c r="F235" s="77">
        <v>15.9</v>
      </c>
      <c r="G235" s="78">
        <v>100.6</v>
      </c>
      <c r="H235" s="77">
        <v>0</v>
      </c>
      <c r="I235" s="77">
        <v>1.3</v>
      </c>
      <c r="J235" s="77">
        <v>0</v>
      </c>
      <c r="K235" s="77"/>
      <c r="L235" s="77">
        <v>125.78</v>
      </c>
      <c r="M235" s="77">
        <v>0</v>
      </c>
      <c r="N235" s="77">
        <v>14</v>
      </c>
      <c r="O235" s="77">
        <v>0.13</v>
      </c>
    </row>
    <row r="236" spans="1:15">
      <c r="A236" s="60"/>
      <c r="B236" s="58" t="s">
        <v>24</v>
      </c>
      <c r="C236" s="66">
        <v>280</v>
      </c>
      <c r="D236" s="66">
        <f t="shared" ref="D236:O236" si="43">SUM(D234:D235)</f>
        <v>9.57</v>
      </c>
      <c r="E236" s="66">
        <f t="shared" si="43"/>
        <v>7.6099999999999994</v>
      </c>
      <c r="F236" s="66">
        <f t="shared" si="43"/>
        <v>43.87</v>
      </c>
      <c r="G236" s="66">
        <f t="shared" si="43"/>
        <v>309</v>
      </c>
      <c r="H236" s="66">
        <f t="shared" si="43"/>
        <v>0.11</v>
      </c>
      <c r="I236" s="66">
        <f t="shared" si="43"/>
        <v>1.4300000000000002</v>
      </c>
      <c r="J236" s="66">
        <f t="shared" si="43"/>
        <v>0.35</v>
      </c>
      <c r="K236" s="66">
        <f t="shared" si="43"/>
        <v>0</v>
      </c>
      <c r="L236" s="66">
        <f t="shared" si="43"/>
        <v>188.71</v>
      </c>
      <c r="M236" s="66">
        <f t="shared" si="43"/>
        <v>0</v>
      </c>
      <c r="N236" s="66">
        <f t="shared" si="43"/>
        <v>14</v>
      </c>
      <c r="O236" s="66">
        <f t="shared" si="43"/>
        <v>0.66</v>
      </c>
    </row>
    <row r="237" spans="1:15">
      <c r="A237" s="65"/>
      <c r="B237" s="58" t="s">
        <v>29</v>
      </c>
      <c r="C237" s="66">
        <f>C236+C232+C223+C220</f>
        <v>1630</v>
      </c>
      <c r="D237" s="66">
        <f t="shared" ref="D237:O237" si="44">D236+D232+D223+D220</f>
        <v>52.538000000000004</v>
      </c>
      <c r="E237" s="66">
        <f t="shared" si="44"/>
        <v>62.164000000000001</v>
      </c>
      <c r="F237" s="66">
        <f t="shared" si="44"/>
        <v>208.32999999999998</v>
      </c>
      <c r="G237" s="66">
        <f t="shared" si="44"/>
        <v>1622.75</v>
      </c>
      <c r="H237" s="66">
        <f t="shared" si="44"/>
        <v>9.0549999999999979</v>
      </c>
      <c r="I237" s="66">
        <f t="shared" si="44"/>
        <v>20.79</v>
      </c>
      <c r="J237" s="66">
        <f t="shared" si="44"/>
        <v>88.85</v>
      </c>
      <c r="K237" s="66">
        <f t="shared" si="44"/>
        <v>0.7</v>
      </c>
      <c r="L237" s="66">
        <f t="shared" si="44"/>
        <v>504.66</v>
      </c>
      <c r="M237" s="66">
        <f t="shared" si="44"/>
        <v>288.38</v>
      </c>
      <c r="N237" s="66">
        <f t="shared" si="44"/>
        <v>106.55999999999999</v>
      </c>
      <c r="O237" s="66">
        <f t="shared" si="44"/>
        <v>14.93</v>
      </c>
    </row>
    <row r="238" spans="1:15" ht="15.75">
      <c r="A238" s="111" t="s">
        <v>45</v>
      </c>
      <c r="B238" s="111"/>
      <c r="C238" s="111"/>
      <c r="D238" s="111"/>
      <c r="E238" s="111"/>
      <c r="F238" s="111"/>
      <c r="G238" s="111"/>
      <c r="H238" s="111"/>
      <c r="I238" s="111"/>
      <c r="J238" s="111"/>
      <c r="K238" s="111"/>
      <c r="L238" s="111"/>
      <c r="M238" s="111"/>
      <c r="N238" s="111"/>
      <c r="O238" s="111"/>
    </row>
    <row r="239" spans="1:15">
      <c r="A239" s="114" t="s">
        <v>46</v>
      </c>
      <c r="B239" s="114"/>
      <c r="C239" s="114"/>
      <c r="D239" s="114"/>
      <c r="E239" s="114"/>
      <c r="F239" s="114"/>
      <c r="G239" s="114"/>
      <c r="H239" s="114"/>
      <c r="I239" s="114"/>
      <c r="J239" s="114"/>
      <c r="K239" s="114"/>
      <c r="L239" s="114"/>
      <c r="M239" s="114"/>
      <c r="N239" s="114"/>
      <c r="O239" s="114"/>
    </row>
    <row r="240" spans="1:15">
      <c r="A240" s="9">
        <v>1</v>
      </c>
      <c r="B240" s="7">
        <v>2</v>
      </c>
      <c r="C240" s="7">
        <v>3</v>
      </c>
      <c r="D240" s="9">
        <v>4</v>
      </c>
      <c r="E240" s="9">
        <v>5</v>
      </c>
      <c r="F240" s="9">
        <v>6</v>
      </c>
      <c r="G240" s="9">
        <v>7</v>
      </c>
      <c r="H240" s="9">
        <v>8</v>
      </c>
      <c r="I240" s="9">
        <v>9</v>
      </c>
      <c r="J240" s="9">
        <v>10</v>
      </c>
      <c r="K240" s="9">
        <v>11</v>
      </c>
      <c r="L240" s="9">
        <v>12</v>
      </c>
      <c r="M240" s="9">
        <v>13</v>
      </c>
      <c r="N240" s="9">
        <v>14</v>
      </c>
      <c r="O240" s="9">
        <v>15</v>
      </c>
    </row>
    <row r="241" spans="1:15" ht="33" customHeight="1">
      <c r="A241" s="69">
        <v>120</v>
      </c>
      <c r="B241" s="72" t="s">
        <v>86</v>
      </c>
      <c r="C241" s="69">
        <v>200</v>
      </c>
      <c r="D241" s="69">
        <v>5.85</v>
      </c>
      <c r="E241" s="69">
        <v>5.81</v>
      </c>
      <c r="F241" s="69">
        <v>19.989999999999998</v>
      </c>
      <c r="G241" s="69">
        <v>155</v>
      </c>
      <c r="H241" s="71">
        <v>0.08</v>
      </c>
      <c r="I241" s="71">
        <v>1</v>
      </c>
      <c r="J241" s="71">
        <v>0</v>
      </c>
      <c r="K241" s="69">
        <v>0</v>
      </c>
      <c r="L241" s="69">
        <v>188</v>
      </c>
      <c r="M241" s="69">
        <v>0</v>
      </c>
      <c r="N241" s="69">
        <v>0</v>
      </c>
      <c r="O241" s="69">
        <v>0.36</v>
      </c>
    </row>
    <row r="242" spans="1:15" ht="18.75" customHeight="1">
      <c r="A242" s="18">
        <v>14</v>
      </c>
      <c r="B242" s="18" t="s">
        <v>20</v>
      </c>
      <c r="C242" s="18">
        <v>10</v>
      </c>
      <c r="D242" s="18">
        <v>0.08</v>
      </c>
      <c r="E242" s="18">
        <v>7.25</v>
      </c>
      <c r="F242" s="18">
        <v>0.13</v>
      </c>
      <c r="G242" s="18">
        <v>66</v>
      </c>
      <c r="H242" s="7">
        <v>0</v>
      </c>
      <c r="I242" s="7">
        <v>0</v>
      </c>
      <c r="J242" s="7">
        <v>40</v>
      </c>
      <c r="K242" s="7">
        <v>0</v>
      </c>
      <c r="L242" s="8">
        <v>2.4</v>
      </c>
      <c r="M242" s="8">
        <v>3</v>
      </c>
      <c r="N242" s="8">
        <v>0</v>
      </c>
      <c r="O242" s="8">
        <v>0.02</v>
      </c>
    </row>
    <row r="243" spans="1:15" ht="14.25" customHeight="1">
      <c r="A243" s="18"/>
      <c r="B243" s="18" t="s">
        <v>21</v>
      </c>
      <c r="C243" s="10">
        <v>30</v>
      </c>
      <c r="D243" s="18">
        <v>1.85</v>
      </c>
      <c r="E243" s="18">
        <v>0.65</v>
      </c>
      <c r="F243" s="18">
        <v>12.56</v>
      </c>
      <c r="G243" s="18">
        <v>64.33</v>
      </c>
      <c r="H243" s="7">
        <v>0.03</v>
      </c>
      <c r="I243" s="7">
        <v>0</v>
      </c>
      <c r="J243" s="7">
        <v>0</v>
      </c>
      <c r="K243" s="7">
        <v>0</v>
      </c>
      <c r="L243" s="27">
        <v>6</v>
      </c>
      <c r="M243" s="27">
        <v>19.5</v>
      </c>
      <c r="N243" s="27">
        <v>4.2</v>
      </c>
      <c r="O243" s="27">
        <v>0.27</v>
      </c>
    </row>
    <row r="244" spans="1:15" ht="13.5" customHeight="1">
      <c r="A244" s="18">
        <v>15</v>
      </c>
      <c r="B244" s="18" t="s">
        <v>22</v>
      </c>
      <c r="C244" s="18">
        <v>10</v>
      </c>
      <c r="D244" s="21">
        <v>2.2599999999999998</v>
      </c>
      <c r="E244" s="21">
        <v>2.93</v>
      </c>
      <c r="F244" s="21">
        <v>0</v>
      </c>
      <c r="G244" s="21">
        <v>36</v>
      </c>
      <c r="H244" s="41">
        <v>0.01</v>
      </c>
      <c r="I244" s="41">
        <v>7.0000000000000007E-2</v>
      </c>
      <c r="J244" s="41">
        <v>26</v>
      </c>
      <c r="K244" s="7">
        <v>0</v>
      </c>
      <c r="L244" s="43">
        <v>88</v>
      </c>
      <c r="M244" s="43">
        <v>50</v>
      </c>
      <c r="N244" s="43">
        <v>3.5</v>
      </c>
      <c r="O244" s="43">
        <v>0.1</v>
      </c>
    </row>
    <row r="245" spans="1:15">
      <c r="A245" s="60">
        <v>382</v>
      </c>
      <c r="B245" s="60" t="s">
        <v>39</v>
      </c>
      <c r="C245" s="62">
        <v>200</v>
      </c>
      <c r="D245" s="77">
        <v>4.08</v>
      </c>
      <c r="E245" s="77">
        <v>3.54</v>
      </c>
      <c r="F245" s="77">
        <v>17.579999999999998</v>
      </c>
      <c r="G245" s="78">
        <v>118.6</v>
      </c>
      <c r="H245" s="71">
        <v>0</v>
      </c>
      <c r="I245" s="71">
        <v>1.59</v>
      </c>
      <c r="J245" s="71">
        <v>0</v>
      </c>
      <c r="K245" s="79">
        <v>0</v>
      </c>
      <c r="L245" s="77">
        <v>152.22</v>
      </c>
      <c r="M245" s="77">
        <v>0</v>
      </c>
      <c r="N245" s="77">
        <v>21.34</v>
      </c>
      <c r="O245" s="77">
        <v>0.48</v>
      </c>
    </row>
    <row r="246" spans="1:15">
      <c r="A246" s="65"/>
      <c r="B246" s="58" t="s">
        <v>24</v>
      </c>
      <c r="C246" s="66">
        <f t="shared" ref="C246:O246" si="45">SUM(C241:C245)</f>
        <v>450</v>
      </c>
      <c r="D246" s="66">
        <f t="shared" si="45"/>
        <v>14.12</v>
      </c>
      <c r="E246" s="66">
        <f t="shared" si="45"/>
        <v>20.18</v>
      </c>
      <c r="F246" s="66">
        <f t="shared" si="45"/>
        <v>50.26</v>
      </c>
      <c r="G246" s="66">
        <f t="shared" si="45"/>
        <v>439.92999999999995</v>
      </c>
      <c r="H246" s="66">
        <f t="shared" si="45"/>
        <v>0.12</v>
      </c>
      <c r="I246" s="66">
        <f t="shared" si="45"/>
        <v>2.66</v>
      </c>
      <c r="J246" s="66">
        <f t="shared" si="45"/>
        <v>66</v>
      </c>
      <c r="K246" s="66">
        <f t="shared" si="45"/>
        <v>0</v>
      </c>
      <c r="L246" s="66">
        <f t="shared" si="45"/>
        <v>436.62</v>
      </c>
      <c r="M246" s="66">
        <f t="shared" si="45"/>
        <v>72.5</v>
      </c>
      <c r="N246" s="66">
        <f t="shared" si="45"/>
        <v>29.04</v>
      </c>
      <c r="O246" s="66">
        <f t="shared" si="45"/>
        <v>1.23</v>
      </c>
    </row>
    <row r="247" spans="1:15" ht="18.75">
      <c r="A247" s="113" t="s">
        <v>65</v>
      </c>
      <c r="B247" s="113"/>
      <c r="C247" s="113"/>
      <c r="D247" s="113"/>
      <c r="E247" s="113"/>
      <c r="F247" s="113"/>
      <c r="G247" s="113"/>
      <c r="H247" s="113"/>
      <c r="I247" s="113"/>
      <c r="J247" s="113"/>
      <c r="K247" s="113"/>
      <c r="L247" s="113"/>
      <c r="M247" s="113"/>
      <c r="N247" s="113"/>
      <c r="O247" s="113"/>
    </row>
    <row r="248" spans="1:15" ht="26.25" customHeight="1">
      <c r="A248" s="12"/>
      <c r="B248" s="16" t="s">
        <v>60</v>
      </c>
      <c r="C248" s="13" t="s">
        <v>59</v>
      </c>
      <c r="D248" s="18">
        <v>0.8</v>
      </c>
      <c r="E248" s="18">
        <v>0.8</v>
      </c>
      <c r="F248" s="18">
        <v>19.600000000000001</v>
      </c>
      <c r="G248" s="14">
        <v>94</v>
      </c>
      <c r="H248" s="15">
        <v>0</v>
      </c>
      <c r="I248" s="15">
        <v>20</v>
      </c>
      <c r="J248" s="15">
        <v>0</v>
      </c>
      <c r="K248" s="15">
        <v>0</v>
      </c>
      <c r="L248" s="8">
        <v>32</v>
      </c>
      <c r="M248" s="8">
        <v>22</v>
      </c>
      <c r="N248" s="8">
        <v>0.1</v>
      </c>
      <c r="O248" s="8">
        <v>44</v>
      </c>
    </row>
    <row r="249" spans="1:15">
      <c r="A249" s="65"/>
      <c r="B249" s="58" t="s">
        <v>24</v>
      </c>
      <c r="C249" s="68">
        <v>200</v>
      </c>
      <c r="D249" s="68">
        <f t="shared" ref="D249:O249" si="46">SUM(D248)</f>
        <v>0.8</v>
      </c>
      <c r="E249" s="68">
        <f t="shared" si="46"/>
        <v>0.8</v>
      </c>
      <c r="F249" s="68">
        <f t="shared" si="46"/>
        <v>19.600000000000001</v>
      </c>
      <c r="G249" s="68">
        <f t="shared" si="46"/>
        <v>94</v>
      </c>
      <c r="H249" s="68">
        <f t="shared" si="46"/>
        <v>0</v>
      </c>
      <c r="I249" s="68">
        <f t="shared" si="46"/>
        <v>20</v>
      </c>
      <c r="J249" s="68">
        <f t="shared" si="46"/>
        <v>0</v>
      </c>
      <c r="K249" s="68">
        <f t="shared" si="46"/>
        <v>0</v>
      </c>
      <c r="L249" s="68">
        <f t="shared" si="46"/>
        <v>32</v>
      </c>
      <c r="M249" s="68">
        <f t="shared" si="46"/>
        <v>22</v>
      </c>
      <c r="N249" s="68">
        <f t="shared" si="46"/>
        <v>0.1</v>
      </c>
      <c r="O249" s="68">
        <f t="shared" si="46"/>
        <v>44</v>
      </c>
    </row>
    <row r="250" spans="1:15" ht="18.75">
      <c r="A250" s="113" t="s">
        <v>66</v>
      </c>
      <c r="B250" s="113"/>
      <c r="C250" s="113"/>
      <c r="D250" s="145"/>
      <c r="E250" s="145"/>
      <c r="F250" s="145"/>
      <c r="G250" s="145"/>
      <c r="H250" s="145"/>
      <c r="I250" s="145"/>
      <c r="J250" s="145"/>
      <c r="K250" s="113"/>
      <c r="L250" s="145"/>
      <c r="M250" s="145"/>
      <c r="N250" s="145"/>
      <c r="O250" s="145"/>
    </row>
    <row r="251" spans="1:15">
      <c r="A251" s="69">
        <v>75</v>
      </c>
      <c r="B251" s="60" t="s">
        <v>77</v>
      </c>
      <c r="C251" s="73">
        <v>50</v>
      </c>
      <c r="D251" s="77">
        <v>0.88</v>
      </c>
      <c r="E251" s="77">
        <v>4.03</v>
      </c>
      <c r="F251" s="77">
        <v>5.04</v>
      </c>
      <c r="G251" s="77">
        <v>61.1</v>
      </c>
      <c r="H251" s="77">
        <v>2.5000000000000001E-2</v>
      </c>
      <c r="I251" s="77">
        <v>5.33</v>
      </c>
      <c r="J251" s="77">
        <v>0</v>
      </c>
      <c r="K251" s="60">
        <v>0</v>
      </c>
      <c r="L251" s="77">
        <v>16.75</v>
      </c>
      <c r="M251" s="77">
        <v>0</v>
      </c>
      <c r="N251" s="77">
        <v>0</v>
      </c>
      <c r="O251" s="77">
        <v>0.66</v>
      </c>
    </row>
    <row r="252" spans="1:15">
      <c r="A252" s="60">
        <v>99</v>
      </c>
      <c r="B252" s="60" t="s">
        <v>81</v>
      </c>
      <c r="C252" s="60" t="s">
        <v>107</v>
      </c>
      <c r="D252" s="60">
        <v>6.3</v>
      </c>
      <c r="E252" s="60">
        <v>6.43</v>
      </c>
      <c r="F252" s="60">
        <v>11.68</v>
      </c>
      <c r="G252" s="60">
        <v>130.24</v>
      </c>
      <c r="H252" s="60">
        <v>0</v>
      </c>
      <c r="I252" s="60">
        <v>5.33</v>
      </c>
      <c r="J252" s="60">
        <v>0</v>
      </c>
      <c r="K252" s="60">
        <v>0</v>
      </c>
      <c r="L252" s="60">
        <v>39.950000000000003</v>
      </c>
      <c r="M252" s="60">
        <v>0</v>
      </c>
      <c r="N252" s="60">
        <v>31.69</v>
      </c>
      <c r="O252" s="60">
        <v>1.59</v>
      </c>
    </row>
    <row r="253" spans="1:15" ht="18.75" customHeight="1">
      <c r="A253" s="60">
        <v>322</v>
      </c>
      <c r="B253" s="60" t="s">
        <v>78</v>
      </c>
      <c r="C253" s="60">
        <v>80</v>
      </c>
      <c r="D253" s="76">
        <v>12.07</v>
      </c>
      <c r="E253" s="76">
        <v>12.63</v>
      </c>
      <c r="F253" s="76">
        <v>12.6</v>
      </c>
      <c r="G253" s="76">
        <v>212</v>
      </c>
      <c r="H253" s="76">
        <v>7.0000000000000007E-2</v>
      </c>
      <c r="I253" s="76">
        <v>0.1</v>
      </c>
      <c r="J253" s="76">
        <v>0.53</v>
      </c>
      <c r="K253" s="76">
        <v>0</v>
      </c>
      <c r="L253" s="76">
        <v>15.2</v>
      </c>
      <c r="M253" s="76">
        <v>18.3</v>
      </c>
      <c r="N253" s="76">
        <v>110.6</v>
      </c>
      <c r="O253" s="76">
        <v>1.45</v>
      </c>
    </row>
    <row r="254" spans="1:15">
      <c r="A254" s="60">
        <v>125</v>
      </c>
      <c r="B254" s="26" t="s">
        <v>93</v>
      </c>
      <c r="C254" s="60">
        <v>150</v>
      </c>
      <c r="D254" s="60">
        <v>3.1</v>
      </c>
      <c r="E254" s="60">
        <v>6.99</v>
      </c>
      <c r="F254" s="60">
        <v>20.84</v>
      </c>
      <c r="G254" s="60">
        <v>166.96</v>
      </c>
      <c r="H254" s="60">
        <v>0</v>
      </c>
      <c r="I254" s="60">
        <v>21.55</v>
      </c>
      <c r="J254" s="60">
        <v>0</v>
      </c>
      <c r="K254" s="60">
        <v>0</v>
      </c>
      <c r="L254" s="60">
        <v>27.33</v>
      </c>
      <c r="M254" s="60">
        <v>0</v>
      </c>
      <c r="N254" s="60">
        <v>31.16</v>
      </c>
      <c r="O254" s="60">
        <v>1.33</v>
      </c>
    </row>
    <row r="255" spans="1:15" ht="18" customHeight="1">
      <c r="A255" s="18"/>
      <c r="B255" s="18" t="s">
        <v>21</v>
      </c>
      <c r="C255" s="10" t="s">
        <v>26</v>
      </c>
      <c r="D255" s="18">
        <v>0.67</v>
      </c>
      <c r="E255" s="18">
        <v>0.44</v>
      </c>
      <c r="F255" s="18">
        <v>8.3800000000000008</v>
      </c>
      <c r="G255" s="18">
        <v>42.8</v>
      </c>
      <c r="H255" s="7">
        <v>0.02</v>
      </c>
      <c r="I255" s="7">
        <v>0</v>
      </c>
      <c r="J255" s="7">
        <v>0</v>
      </c>
      <c r="K255" s="7">
        <v>0</v>
      </c>
      <c r="L255" s="8">
        <v>4</v>
      </c>
      <c r="M255" s="8">
        <v>13</v>
      </c>
      <c r="N255" s="8">
        <v>2.8</v>
      </c>
      <c r="O255" s="8">
        <v>0.18</v>
      </c>
    </row>
    <row r="256" spans="1:15" ht="17.25" customHeight="1">
      <c r="A256" s="18"/>
      <c r="B256" s="18" t="s">
        <v>27</v>
      </c>
      <c r="C256" s="18">
        <v>30</v>
      </c>
      <c r="D256" s="21">
        <v>2.6</v>
      </c>
      <c r="E256" s="21">
        <v>1</v>
      </c>
      <c r="F256" s="21">
        <v>12.8</v>
      </c>
      <c r="G256" s="21">
        <v>77.7</v>
      </c>
      <c r="H256" s="41">
        <v>8.6999999999999993</v>
      </c>
      <c r="I256" s="41">
        <v>0.1</v>
      </c>
      <c r="J256" s="41">
        <v>0</v>
      </c>
      <c r="K256" s="7">
        <v>0.7</v>
      </c>
      <c r="L256" s="43">
        <v>2.2000000000000002</v>
      </c>
      <c r="M256" s="43">
        <v>3</v>
      </c>
      <c r="N256" s="43">
        <v>0</v>
      </c>
      <c r="O256" s="43">
        <v>4.7</v>
      </c>
    </row>
    <row r="257" spans="1:15" ht="32.25" customHeight="1">
      <c r="A257" s="69">
        <v>349</v>
      </c>
      <c r="B257" s="72" t="s">
        <v>37</v>
      </c>
      <c r="C257" s="73" t="s">
        <v>106</v>
      </c>
      <c r="D257" s="77">
        <v>0.66</v>
      </c>
      <c r="E257" s="77">
        <v>0.09</v>
      </c>
      <c r="F257" s="77">
        <v>32.01</v>
      </c>
      <c r="G257" s="77">
        <v>132.80000000000001</v>
      </c>
      <c r="H257" s="82">
        <v>0</v>
      </c>
      <c r="I257" s="77">
        <v>0.73</v>
      </c>
      <c r="J257" s="77">
        <v>0</v>
      </c>
      <c r="K257" s="80">
        <v>0</v>
      </c>
      <c r="L257" s="77">
        <v>32.479999999999997</v>
      </c>
      <c r="M257" s="77">
        <v>0</v>
      </c>
      <c r="N257" s="77">
        <v>17.46</v>
      </c>
      <c r="O257" s="77">
        <v>0.7</v>
      </c>
    </row>
    <row r="258" spans="1:15">
      <c r="A258" s="65"/>
      <c r="B258" s="58" t="s">
        <v>24</v>
      </c>
      <c r="C258" s="66">
        <v>780</v>
      </c>
      <c r="D258" s="66">
        <f t="shared" ref="D258:O258" si="47">SUM(D251:D257)</f>
        <v>26.280000000000005</v>
      </c>
      <c r="E258" s="66">
        <f t="shared" si="47"/>
        <v>31.610000000000007</v>
      </c>
      <c r="F258" s="66">
        <f t="shared" si="47"/>
        <v>103.35</v>
      </c>
      <c r="G258" s="66">
        <f t="shared" si="47"/>
        <v>823.60000000000014</v>
      </c>
      <c r="H258" s="66">
        <f t="shared" si="47"/>
        <v>8.8149999999999995</v>
      </c>
      <c r="I258" s="66">
        <f t="shared" si="47"/>
        <v>33.14</v>
      </c>
      <c r="J258" s="66">
        <f t="shared" si="47"/>
        <v>0.53</v>
      </c>
      <c r="K258" s="66">
        <f t="shared" si="47"/>
        <v>0.7</v>
      </c>
      <c r="L258" s="66">
        <f t="shared" si="47"/>
        <v>137.91</v>
      </c>
      <c r="M258" s="66">
        <f t="shared" si="47"/>
        <v>34.299999999999997</v>
      </c>
      <c r="N258" s="66">
        <f t="shared" si="47"/>
        <v>193.71</v>
      </c>
      <c r="O258" s="66">
        <f t="shared" si="47"/>
        <v>10.61</v>
      </c>
    </row>
    <row r="259" spans="1:15" ht="18.75">
      <c r="A259" s="146" t="s">
        <v>70</v>
      </c>
      <c r="B259" s="147"/>
      <c r="C259" s="147"/>
      <c r="D259" s="147"/>
      <c r="E259" s="147"/>
      <c r="F259" s="147"/>
      <c r="G259" s="147"/>
      <c r="H259" s="147"/>
      <c r="I259" s="147"/>
      <c r="J259" s="147"/>
      <c r="K259" s="147"/>
      <c r="L259" s="147"/>
      <c r="M259" s="147"/>
      <c r="N259" s="147"/>
      <c r="O259" s="148"/>
    </row>
    <row r="260" spans="1:15">
      <c r="A260" s="65"/>
      <c r="B260" s="60" t="s">
        <v>71</v>
      </c>
      <c r="C260" s="60">
        <v>60</v>
      </c>
      <c r="D260" s="76">
        <v>4.5</v>
      </c>
      <c r="E260" s="76">
        <v>7.08</v>
      </c>
      <c r="F260" s="76">
        <v>44.94</v>
      </c>
      <c r="G260" s="76">
        <v>250.26</v>
      </c>
      <c r="H260" s="76">
        <v>0</v>
      </c>
      <c r="I260" s="76">
        <v>0</v>
      </c>
      <c r="J260" s="76">
        <v>0</v>
      </c>
      <c r="K260" s="76">
        <v>0</v>
      </c>
      <c r="L260" s="76">
        <v>0</v>
      </c>
      <c r="M260" s="76">
        <v>0</v>
      </c>
      <c r="N260" s="76">
        <v>0</v>
      </c>
      <c r="O260" s="76">
        <v>0</v>
      </c>
    </row>
    <row r="261" spans="1:15">
      <c r="A261" s="69">
        <v>965</v>
      </c>
      <c r="B261" s="69" t="s">
        <v>114</v>
      </c>
      <c r="C261" s="69">
        <v>200</v>
      </c>
      <c r="D261" s="69">
        <v>5.8</v>
      </c>
      <c r="E261" s="69">
        <v>5</v>
      </c>
      <c r="F261" s="69">
        <v>9.6</v>
      </c>
      <c r="G261" s="69">
        <v>108</v>
      </c>
      <c r="H261" s="69">
        <v>0.08</v>
      </c>
      <c r="I261" s="69">
        <v>2.6</v>
      </c>
      <c r="J261" s="69">
        <v>0.02</v>
      </c>
      <c r="K261" s="69">
        <v>0</v>
      </c>
      <c r="L261" s="69">
        <v>240</v>
      </c>
      <c r="M261" s="69">
        <v>28</v>
      </c>
      <c r="N261" s="69">
        <v>180</v>
      </c>
      <c r="O261" s="69">
        <v>0.2</v>
      </c>
    </row>
    <row r="262" spans="1:15">
      <c r="A262" s="65"/>
      <c r="B262" s="58" t="s">
        <v>24</v>
      </c>
      <c r="C262" s="68">
        <f t="shared" ref="C262:O262" si="48">SUM(C260:C261)</f>
        <v>260</v>
      </c>
      <c r="D262" s="68">
        <f t="shared" si="48"/>
        <v>10.3</v>
      </c>
      <c r="E262" s="68">
        <f t="shared" si="48"/>
        <v>12.08</v>
      </c>
      <c r="F262" s="68">
        <f t="shared" si="48"/>
        <v>54.54</v>
      </c>
      <c r="G262" s="68">
        <f t="shared" si="48"/>
        <v>358.26</v>
      </c>
      <c r="H262" s="68">
        <f t="shared" si="48"/>
        <v>0.08</v>
      </c>
      <c r="I262" s="68">
        <f t="shared" si="48"/>
        <v>2.6</v>
      </c>
      <c r="J262" s="68">
        <f t="shared" si="48"/>
        <v>0.02</v>
      </c>
      <c r="K262" s="68">
        <f t="shared" si="48"/>
        <v>0</v>
      </c>
      <c r="L262" s="68">
        <f t="shared" si="48"/>
        <v>240</v>
      </c>
      <c r="M262" s="68">
        <f t="shared" si="48"/>
        <v>28</v>
      </c>
      <c r="N262" s="68">
        <f t="shared" si="48"/>
        <v>180</v>
      </c>
      <c r="O262" s="68">
        <f t="shared" si="48"/>
        <v>0.2</v>
      </c>
    </row>
    <row r="263" spans="1:15">
      <c r="A263" s="65"/>
      <c r="B263" s="58" t="s">
        <v>29</v>
      </c>
      <c r="C263" s="68">
        <f>C262+C258+C249+C246</f>
        <v>1690</v>
      </c>
      <c r="D263" s="68">
        <f t="shared" ref="D263:O263" si="49">D262+D258+D249+D246</f>
        <v>51.5</v>
      </c>
      <c r="E263" s="68">
        <f t="shared" si="49"/>
        <v>64.67</v>
      </c>
      <c r="F263" s="68">
        <f t="shared" si="49"/>
        <v>227.74999999999997</v>
      </c>
      <c r="G263" s="68">
        <f t="shared" si="49"/>
        <v>1715.79</v>
      </c>
      <c r="H263" s="68">
        <f t="shared" si="49"/>
        <v>9.0149999999999988</v>
      </c>
      <c r="I263" s="68">
        <f t="shared" si="49"/>
        <v>58.400000000000006</v>
      </c>
      <c r="J263" s="68">
        <f t="shared" si="49"/>
        <v>66.55</v>
      </c>
      <c r="K263" s="68">
        <f t="shared" si="49"/>
        <v>0.7</v>
      </c>
      <c r="L263" s="68">
        <f t="shared" si="49"/>
        <v>846.53</v>
      </c>
      <c r="M263" s="68">
        <f t="shared" si="49"/>
        <v>156.80000000000001</v>
      </c>
      <c r="N263" s="68">
        <f t="shared" si="49"/>
        <v>402.85000000000008</v>
      </c>
      <c r="O263" s="68">
        <f t="shared" si="49"/>
        <v>56.04</v>
      </c>
    </row>
    <row r="264" spans="1:15">
      <c r="A264" s="97"/>
      <c r="B264" s="97"/>
      <c r="C264" s="97"/>
      <c r="D264" s="9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</row>
    <row r="265" spans="1:15">
      <c r="A265" s="97"/>
      <c r="B265" s="97"/>
      <c r="C265" s="97"/>
      <c r="D265" s="97"/>
      <c r="E265" s="97"/>
      <c r="F265" s="97"/>
      <c r="G265" s="97"/>
      <c r="H265" s="97"/>
      <c r="I265" s="97"/>
      <c r="J265" s="97"/>
      <c r="K265" s="97"/>
      <c r="L265" s="97"/>
      <c r="M265" s="97"/>
      <c r="N265" s="97"/>
      <c r="O265" s="97"/>
    </row>
    <row r="266" spans="1:15">
      <c r="A266" s="97"/>
      <c r="B266" s="98"/>
      <c r="C266" s="98"/>
      <c r="D266" s="98"/>
      <c r="E266" s="98"/>
      <c r="F266" s="98"/>
      <c r="G266" s="98"/>
      <c r="H266" s="98"/>
      <c r="I266" s="98"/>
      <c r="J266" s="98"/>
      <c r="K266" s="98"/>
      <c r="L266" s="98"/>
      <c r="M266" s="98"/>
      <c r="N266" s="98"/>
      <c r="O266" s="98"/>
    </row>
    <row r="267" spans="1:15">
      <c r="A267" s="97"/>
      <c r="B267" s="149" t="s">
        <v>54</v>
      </c>
      <c r="C267" s="149"/>
      <c r="D267" s="149"/>
      <c r="E267" s="149"/>
      <c r="F267" s="149"/>
      <c r="G267" s="149"/>
      <c r="H267" s="149"/>
      <c r="I267" s="149"/>
      <c r="J267" s="149"/>
      <c r="K267" s="149"/>
      <c r="L267" s="149"/>
      <c r="M267" s="149"/>
      <c r="N267" s="149"/>
      <c r="O267" s="149"/>
    </row>
    <row r="268" spans="1:15">
      <c r="A268" s="97"/>
      <c r="B268" s="150" t="s">
        <v>51</v>
      </c>
      <c r="C268" s="151"/>
      <c r="D268" s="156" t="s">
        <v>58</v>
      </c>
      <c r="E268" s="157"/>
      <c r="F268" s="158"/>
      <c r="G268" s="162" t="s">
        <v>4</v>
      </c>
      <c r="H268" s="165" t="s">
        <v>5</v>
      </c>
      <c r="I268" s="166"/>
      <c r="J268" s="166"/>
      <c r="K268" s="167"/>
      <c r="L268" s="165" t="s">
        <v>6</v>
      </c>
      <c r="M268" s="166"/>
      <c r="N268" s="166"/>
      <c r="O268" s="167"/>
    </row>
    <row r="269" spans="1:15">
      <c r="A269" s="98"/>
      <c r="B269" s="152"/>
      <c r="C269" s="153"/>
      <c r="D269" s="159"/>
      <c r="E269" s="160"/>
      <c r="F269" s="161"/>
      <c r="G269" s="163"/>
      <c r="H269" s="168"/>
      <c r="I269" s="169"/>
      <c r="J269" s="169"/>
      <c r="K269" s="170"/>
      <c r="L269" s="168"/>
      <c r="M269" s="169"/>
      <c r="N269" s="169"/>
      <c r="O269" s="170"/>
    </row>
    <row r="270" spans="1:15">
      <c r="A270" s="98"/>
      <c r="B270" s="154"/>
      <c r="C270" s="155"/>
      <c r="D270" s="99" t="s">
        <v>7</v>
      </c>
      <c r="E270" s="99" t="s">
        <v>8</v>
      </c>
      <c r="F270" s="99" t="s">
        <v>9</v>
      </c>
      <c r="G270" s="164"/>
      <c r="H270" s="99" t="s">
        <v>10</v>
      </c>
      <c r="I270" s="99" t="s">
        <v>11</v>
      </c>
      <c r="J270" s="99" t="s">
        <v>12</v>
      </c>
      <c r="K270" s="99" t="s">
        <v>13</v>
      </c>
      <c r="L270" s="99" t="s">
        <v>14</v>
      </c>
      <c r="M270" s="99" t="s">
        <v>15</v>
      </c>
      <c r="N270" s="99" t="s">
        <v>16</v>
      </c>
      <c r="O270" s="99" t="s">
        <v>17</v>
      </c>
    </row>
    <row r="271" spans="1:15">
      <c r="A271" s="98"/>
      <c r="B271" s="142" t="s">
        <v>52</v>
      </c>
      <c r="C271" s="142"/>
      <c r="D271" s="100">
        <f>D28+D55+D82+D107+D132+D158+D186+D210+D237+D263</f>
        <v>501.69100000000003</v>
      </c>
      <c r="E271" s="100">
        <f t="shared" ref="E271:O271" si="50">E28+E55+E82+E107+E132+E158+E186+E210+E237+E263</f>
        <v>587.928</v>
      </c>
      <c r="F271" s="100">
        <f t="shared" si="50"/>
        <v>2430.6750000000002</v>
      </c>
      <c r="G271" s="100">
        <f t="shared" si="50"/>
        <v>17097.41</v>
      </c>
      <c r="H271" s="100">
        <f t="shared" si="50"/>
        <v>159.12</v>
      </c>
      <c r="I271" s="100">
        <f t="shared" si="50"/>
        <v>422.173</v>
      </c>
      <c r="J271" s="100">
        <f t="shared" si="50"/>
        <v>646.73299999999995</v>
      </c>
      <c r="K271" s="100">
        <f t="shared" si="50"/>
        <v>15.379999999999999</v>
      </c>
      <c r="L271" s="100">
        <f t="shared" si="50"/>
        <v>5167.24</v>
      </c>
      <c r="M271" s="100">
        <f t="shared" si="50"/>
        <v>2156.4600000000005</v>
      </c>
      <c r="N271" s="100">
        <f t="shared" si="50"/>
        <v>1744.53</v>
      </c>
      <c r="O271" s="100">
        <f t="shared" si="50"/>
        <v>358.57</v>
      </c>
    </row>
    <row r="272" spans="1:15">
      <c r="A272" s="98"/>
      <c r="B272" s="143" t="s">
        <v>53</v>
      </c>
      <c r="C272" s="144"/>
      <c r="D272" s="101">
        <f>D271/10</f>
        <v>50.1691</v>
      </c>
      <c r="E272" s="101">
        <f t="shared" ref="E272:O272" si="51">E271/10</f>
        <v>58.7928</v>
      </c>
      <c r="F272" s="101">
        <f t="shared" si="51"/>
        <v>243.06750000000002</v>
      </c>
      <c r="G272" s="101">
        <f t="shared" si="51"/>
        <v>1709.741</v>
      </c>
      <c r="H272" s="101">
        <f t="shared" si="51"/>
        <v>15.912000000000001</v>
      </c>
      <c r="I272" s="101">
        <f t="shared" si="51"/>
        <v>42.217300000000002</v>
      </c>
      <c r="J272" s="101">
        <f t="shared" si="51"/>
        <v>64.673299999999998</v>
      </c>
      <c r="K272" s="101">
        <f t="shared" si="51"/>
        <v>1.5379999999999998</v>
      </c>
      <c r="L272" s="101">
        <f t="shared" si="51"/>
        <v>516.72399999999993</v>
      </c>
      <c r="M272" s="101">
        <f t="shared" si="51"/>
        <v>215.64600000000004</v>
      </c>
      <c r="N272" s="101">
        <f t="shared" si="51"/>
        <v>174.453</v>
      </c>
      <c r="O272" s="101">
        <f t="shared" si="51"/>
        <v>35.856999999999999</v>
      </c>
    </row>
    <row r="273" spans="1:15">
      <c r="A273" s="98"/>
      <c r="B273" s="98"/>
      <c r="C273" s="98"/>
      <c r="D273" s="98"/>
      <c r="E273" s="98"/>
      <c r="F273" s="98"/>
      <c r="G273" s="98"/>
      <c r="H273" s="98"/>
      <c r="I273" s="98"/>
      <c r="J273" s="98"/>
      <c r="K273" s="98"/>
      <c r="L273" s="98"/>
      <c r="M273" s="98"/>
      <c r="N273" s="98"/>
      <c r="O273" s="98"/>
    </row>
    <row r="274" spans="1:15">
      <c r="B274" s="117" t="s">
        <v>55</v>
      </c>
      <c r="C274" s="117"/>
      <c r="D274" s="117"/>
      <c r="E274" s="117"/>
      <c r="F274" s="117"/>
      <c r="G274" s="117"/>
      <c r="H274" s="117"/>
      <c r="I274" s="117"/>
      <c r="J274" s="117"/>
      <c r="K274" s="117"/>
      <c r="L274" s="117"/>
      <c r="M274" s="117"/>
      <c r="N274" s="117"/>
      <c r="O274" s="117"/>
    </row>
    <row r="276" spans="1:15">
      <c r="B276" s="2" t="s">
        <v>56</v>
      </c>
      <c r="C276" s="3" t="s">
        <v>19</v>
      </c>
      <c r="D276" s="3" t="s">
        <v>94</v>
      </c>
      <c r="E276" s="2" t="s">
        <v>66</v>
      </c>
      <c r="F276" s="2" t="s">
        <v>95</v>
      </c>
    </row>
    <row r="277" spans="1:15" ht="30">
      <c r="B277" s="57" t="s">
        <v>96</v>
      </c>
      <c r="C277" s="3">
        <v>438</v>
      </c>
      <c r="D277" s="6" t="s">
        <v>97</v>
      </c>
      <c r="E277" s="2">
        <v>788</v>
      </c>
      <c r="F277" s="2">
        <v>274</v>
      </c>
    </row>
    <row r="279" spans="1:15">
      <c r="B279" s="118" t="s">
        <v>57</v>
      </c>
      <c r="C279" s="118"/>
      <c r="D279" s="118"/>
      <c r="E279" s="118"/>
      <c r="F279" s="118"/>
      <c r="G279" s="118"/>
      <c r="H279" s="118"/>
      <c r="I279" s="118"/>
      <c r="J279" s="118"/>
      <c r="K279" s="118"/>
      <c r="L279" s="118"/>
    </row>
  </sheetData>
  <mergeCells count="67">
    <mergeCell ref="A29:O29"/>
    <mergeCell ref="A30:O30"/>
    <mergeCell ref="A38:O38"/>
    <mergeCell ref="A24:O24"/>
    <mergeCell ref="A1:A3"/>
    <mergeCell ref="B1:B3"/>
    <mergeCell ref="C1:C3"/>
    <mergeCell ref="D1:F2"/>
    <mergeCell ref="G1:G3"/>
    <mergeCell ref="H1:K2"/>
    <mergeCell ref="L1:O2"/>
    <mergeCell ref="A5:O5"/>
    <mergeCell ref="A6:O6"/>
    <mergeCell ref="A12:O12"/>
    <mergeCell ref="A15:O15"/>
    <mergeCell ref="A41:O41"/>
    <mergeCell ref="A51:O51"/>
    <mergeCell ref="A116:O116"/>
    <mergeCell ref="A57:O57"/>
    <mergeCell ref="A66:O66"/>
    <mergeCell ref="A69:O69"/>
    <mergeCell ref="A78:O78"/>
    <mergeCell ref="A83:O83"/>
    <mergeCell ref="A84:O84"/>
    <mergeCell ref="A91:O91"/>
    <mergeCell ref="A94:O94"/>
    <mergeCell ref="A103:O103"/>
    <mergeCell ref="A108:O108"/>
    <mergeCell ref="A109:O109"/>
    <mergeCell ref="A56:O56"/>
    <mergeCell ref="A181:O181"/>
    <mergeCell ref="A119:O119"/>
    <mergeCell ref="A128:O128"/>
    <mergeCell ref="A133:O133"/>
    <mergeCell ref="A134:O134"/>
    <mergeCell ref="A141:O141"/>
    <mergeCell ref="A144:O144"/>
    <mergeCell ref="A154:O154"/>
    <mergeCell ref="A159:O159"/>
    <mergeCell ref="A160:O160"/>
    <mergeCell ref="A168:O168"/>
    <mergeCell ref="A171:O171"/>
    <mergeCell ref="A239:O239"/>
    <mergeCell ref="A187:O187"/>
    <mergeCell ref="A188:O188"/>
    <mergeCell ref="A195:O195"/>
    <mergeCell ref="A198:O198"/>
    <mergeCell ref="A206:O206"/>
    <mergeCell ref="A211:O211"/>
    <mergeCell ref="A212:O212"/>
    <mergeCell ref="A221:O221"/>
    <mergeCell ref="A224:O224"/>
    <mergeCell ref="A233:O233"/>
    <mergeCell ref="A238:O238"/>
    <mergeCell ref="B271:C271"/>
    <mergeCell ref="B272:C272"/>
    <mergeCell ref="B274:O274"/>
    <mergeCell ref="B279:L279"/>
    <mergeCell ref="A247:O247"/>
    <mergeCell ref="A250:O250"/>
    <mergeCell ref="A259:O259"/>
    <mergeCell ref="B267:O267"/>
    <mergeCell ref="B268:C270"/>
    <mergeCell ref="D268:F269"/>
    <mergeCell ref="G268:G270"/>
    <mergeCell ref="H268:K269"/>
    <mergeCell ref="L268:O269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  <ignoredErrors>
    <ignoredError sqref="C22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1-3 </vt:lpstr>
      <vt:lpstr>3-7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2023-08-07T07:01:25Z</dcterms:modified>
</cp:coreProperties>
</file>